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20280" windowHeight="7545" tabRatio="420" activeTab="0"/>
  </bookViews>
  <sheets>
    <sheet name="list2019" sheetId="1" r:id="rId1"/>
    <sheet name="CODES" sheetId="2" r:id="rId2"/>
  </sheets>
  <definedNames/>
  <calcPr fullCalcOnLoad="1"/>
</workbook>
</file>

<file path=xl/sharedStrings.xml><?xml version="1.0" encoding="utf-8"?>
<sst xmlns="http://schemas.openxmlformats.org/spreadsheetml/2006/main" count="2136" uniqueCount="830">
  <si>
    <t>Interval year</t>
  </si>
  <si>
    <t>Halls</t>
  </si>
  <si>
    <t>Open air</t>
  </si>
  <si>
    <t>Total</t>
  </si>
  <si>
    <t>from … countries</t>
  </si>
  <si>
    <t>T</t>
  </si>
  <si>
    <t>2x1 = twice a year</t>
  </si>
  <si>
    <t>Interval Year</t>
  </si>
  <si>
    <t xml:space="preserve"> Space</t>
  </si>
  <si>
    <t xml:space="preserve"> Exhibitors</t>
  </si>
  <si>
    <t>Admission for Trade/Public</t>
  </si>
  <si>
    <t xml:space="preserve"> Rented Space (sq.m)</t>
  </si>
  <si>
    <t xml:space="preserve"> Represented firms</t>
  </si>
  <si>
    <t>Exhibitors with their own stands</t>
  </si>
  <si>
    <t>Name of organizer</t>
  </si>
  <si>
    <t>Name of Auditor</t>
  </si>
  <si>
    <t>see code</t>
  </si>
  <si>
    <t>Opening date</t>
  </si>
  <si>
    <t>Closing date</t>
  </si>
  <si>
    <t>3x1 = 3 times a year</t>
  </si>
  <si>
    <t>4x1 = 4 times a year</t>
  </si>
  <si>
    <t>Space, exhibitors or visitors figures</t>
  </si>
  <si>
    <t>blank</t>
  </si>
  <si>
    <t>2x1</t>
  </si>
  <si>
    <t>3x1</t>
  </si>
  <si>
    <t>4x1</t>
  </si>
  <si>
    <t>not audited or not available</t>
  </si>
  <si>
    <t>null</t>
  </si>
  <si>
    <t>once a year</t>
  </si>
  <si>
    <t>every other year</t>
  </si>
  <si>
    <t>every 3 years</t>
  </si>
  <si>
    <t>every 4 years</t>
  </si>
  <si>
    <t>trade (only)</t>
  </si>
  <si>
    <t>P</t>
  </si>
  <si>
    <t>public (only)</t>
  </si>
  <si>
    <t>T/P</t>
  </si>
  <si>
    <t>trade &amp; public</t>
  </si>
  <si>
    <t>1. Agriculture, Forestry, Fishery</t>
  </si>
  <si>
    <t>Agriculture  </t>
  </si>
  <si>
    <t>Horticulture  </t>
  </si>
  <si>
    <t xml:space="preserve">not regular </t>
  </si>
  <si>
    <t>or not yet known (first time)</t>
  </si>
  <si>
    <t>day/month</t>
  </si>
  <si>
    <t xml:space="preserve">Industry sector  </t>
  </si>
  <si>
    <t>13. Premium, Household, Gifts, Toys</t>
  </si>
  <si>
    <t>Ceramics  </t>
  </si>
  <si>
    <t>Household Equipment  </t>
  </si>
  <si>
    <t>Cattle Breeding  </t>
  </si>
  <si>
    <t>Timber  </t>
  </si>
  <si>
    <t>Games  </t>
  </si>
  <si>
    <t>Houseware  </t>
  </si>
  <si>
    <t>Fisheries  </t>
  </si>
  <si>
    <t>Tobacco  </t>
  </si>
  <si>
    <t>Gifts  </t>
  </si>
  <si>
    <t>Tableware  </t>
  </si>
  <si>
    <t>Fishing  </t>
  </si>
  <si>
    <t>Viticulture  </t>
  </si>
  <si>
    <t>Glassware  </t>
  </si>
  <si>
    <t>Toys  </t>
  </si>
  <si>
    <t>Forestry  </t>
  </si>
  <si>
    <t>Handicraft  </t>
  </si>
  <si>
    <t>2. Food and Beverage, Hospitality</t>
  </si>
  <si>
    <t>14. Beauty, Cosmetics</t>
  </si>
  <si>
    <t>Bakery Equipment  </t>
  </si>
  <si>
    <t>Hotel  </t>
  </si>
  <si>
    <t>Beauty  </t>
  </si>
  <si>
    <t>Perfumery  </t>
  </si>
  <si>
    <t>Beverage  </t>
  </si>
  <si>
    <t>Meat Industry  </t>
  </si>
  <si>
    <t>Cosmetics  </t>
  </si>
  <si>
    <t>Beverage Processing  </t>
  </si>
  <si>
    <t>Refrigeration  </t>
  </si>
  <si>
    <t>Catering  </t>
  </si>
  <si>
    <t>Restaurant  </t>
  </si>
  <si>
    <t>15. Real Estate</t>
  </si>
  <si>
    <t>Food  </t>
  </si>
  <si>
    <t>Water  </t>
  </si>
  <si>
    <t>Housing  </t>
  </si>
  <si>
    <t>Real Estate  </t>
  </si>
  <si>
    <t>Food Processing  </t>
  </si>
  <si>
    <t>Wine  </t>
  </si>
  <si>
    <t>16. Automobiles, Motorcycles</t>
  </si>
  <si>
    <t>3. Leisure, Hobby, Entertainment</t>
  </si>
  <si>
    <t>Automobile  </t>
  </si>
  <si>
    <t>Motorcycles  </t>
  </si>
  <si>
    <t>Animals  </t>
  </si>
  <si>
    <t>Music  </t>
  </si>
  <si>
    <t>Antiques  </t>
  </si>
  <si>
    <t>Numismatics  </t>
  </si>
  <si>
    <t>17. Chemistry</t>
  </si>
  <si>
    <t>Arts  </t>
  </si>
  <si>
    <t>Pet Supplies  </t>
  </si>
  <si>
    <t>Chemical  </t>
  </si>
  <si>
    <t>Plastics  </t>
  </si>
  <si>
    <t>Bicycles  </t>
  </si>
  <si>
    <t>Philately  </t>
  </si>
  <si>
    <t>Dye Industry  </t>
  </si>
  <si>
    <t>Rubber  </t>
  </si>
  <si>
    <t>Bridal  </t>
  </si>
  <si>
    <t>Photography  </t>
  </si>
  <si>
    <t>Camping  </t>
  </si>
  <si>
    <t>Radio  </t>
  </si>
  <si>
    <t>18. Electronics, Components</t>
  </si>
  <si>
    <t>Caravaning  </t>
  </si>
  <si>
    <t>Electrical Equipment  </t>
  </si>
  <si>
    <t>Electronics  </t>
  </si>
  <si>
    <t>Entertainment  </t>
  </si>
  <si>
    <t>Souvenirs  </t>
  </si>
  <si>
    <t>Films  </t>
  </si>
  <si>
    <t>Sporting Goods  </t>
  </si>
  <si>
    <t>19. Engineering, Industrial, Manufacturing, Machines, Instruments, Hardware</t>
  </si>
  <si>
    <t>Gardening  </t>
  </si>
  <si>
    <t>Swimming Pool  </t>
  </si>
  <si>
    <t>Hobbies  </t>
  </si>
  <si>
    <t>Tapestry  </t>
  </si>
  <si>
    <t>Assembly  </t>
  </si>
  <si>
    <t>Laser</t>
  </si>
  <si>
    <t>Horse riding</t>
  </si>
  <si>
    <t>Tourism  </t>
  </si>
  <si>
    <t>Automation  </t>
  </si>
  <si>
    <t>Machine Tools  </t>
  </si>
  <si>
    <t>Hunting  </t>
  </si>
  <si>
    <t>TV  </t>
  </si>
  <si>
    <t>Cables  </t>
  </si>
  <si>
    <t>Measurement  </t>
  </si>
  <si>
    <t>Leisure  </t>
  </si>
  <si>
    <t>Wedding  </t>
  </si>
  <si>
    <t>Capital Goods  </t>
  </si>
  <si>
    <t>Metallurgy  </t>
  </si>
  <si>
    <t>Metalworking  </t>
  </si>
  <si>
    <t xml:space="preserve">4. Business Services, retail </t>
  </si>
  <si>
    <t>Control &amp; Instrumentation  </t>
  </si>
  <si>
    <t>Power Engineering  </t>
  </si>
  <si>
    <t>Advertising  </t>
  </si>
  <si>
    <t>Investments  </t>
  </si>
  <si>
    <t>Engineering  </t>
  </si>
  <si>
    <t>Robotics  </t>
  </si>
  <si>
    <t>Banking  </t>
  </si>
  <si>
    <t>Legal Services  </t>
  </si>
  <si>
    <t>Foundry  </t>
  </si>
  <si>
    <t>Science  </t>
  </si>
  <si>
    <t>Marketing  </t>
  </si>
  <si>
    <t>Geology  </t>
  </si>
  <si>
    <t>Welding  </t>
  </si>
  <si>
    <t>Communication  </t>
  </si>
  <si>
    <t>Public Relations  </t>
  </si>
  <si>
    <t>Industrial Equipment  </t>
  </si>
  <si>
    <t>Wires  </t>
  </si>
  <si>
    <t>Finance  </t>
  </si>
  <si>
    <t>Publishing  </t>
  </si>
  <si>
    <t>Franchise  </t>
  </si>
  <si>
    <t>Storage  </t>
  </si>
  <si>
    <t>20. Aviation, Aerospace</t>
  </si>
  <si>
    <t>Funeral  </t>
  </si>
  <si>
    <t>Subcontracting  </t>
  </si>
  <si>
    <t>Aerospace  </t>
  </si>
  <si>
    <t>Aviation  </t>
  </si>
  <si>
    <t>Insurance  </t>
  </si>
  <si>
    <t>21. IT and Telecommunications</t>
  </si>
  <si>
    <t>5. Construction, Infrastructure</t>
  </si>
  <si>
    <t>Audio-Visual  </t>
  </si>
  <si>
    <t>Multimedia  </t>
  </si>
  <si>
    <t>Air Conditioning  </t>
  </si>
  <si>
    <t>Paint  </t>
  </si>
  <si>
    <t>Broadcasting  </t>
  </si>
  <si>
    <t>New Technologies  </t>
  </si>
  <si>
    <t>Architecture  </t>
  </si>
  <si>
    <t>Public Works  </t>
  </si>
  <si>
    <t>Computers and Softwares  </t>
  </si>
  <si>
    <t>Sound  </t>
  </si>
  <si>
    <t>Building</t>
  </si>
  <si>
    <t>Plumbing  </t>
  </si>
  <si>
    <t>Informations Systems  </t>
  </si>
  <si>
    <t>Telecommunications  </t>
  </si>
  <si>
    <t>Construction  </t>
  </si>
  <si>
    <t>Stones  </t>
  </si>
  <si>
    <t>Heating  </t>
  </si>
  <si>
    <t>Woodwork</t>
  </si>
  <si>
    <t>22. Health, Medical Equipment</t>
  </si>
  <si>
    <t>Biotechnology  </t>
  </si>
  <si>
    <t>Pharmacy  </t>
  </si>
  <si>
    <t xml:space="preserve">6. Travel </t>
  </si>
  <si>
    <t>Dentistry  </t>
  </si>
  <si>
    <t>Sanitation  </t>
  </si>
  <si>
    <t>Travel  </t>
  </si>
  <si>
    <t>Disabled Aid Equipment  </t>
  </si>
  <si>
    <t>Health  </t>
  </si>
  <si>
    <t>Surgery  </t>
  </si>
  <si>
    <t>7. Security, Fire Safety, Defense</t>
  </si>
  <si>
    <t>Hygiene  </t>
  </si>
  <si>
    <t>Veterinary  </t>
  </si>
  <si>
    <t>Defense  </t>
  </si>
  <si>
    <t>Safety  </t>
  </si>
  <si>
    <t>Medicine  </t>
  </si>
  <si>
    <t>Protection  </t>
  </si>
  <si>
    <t>Security  </t>
  </si>
  <si>
    <t>23. Optics</t>
  </si>
  <si>
    <t>8. Education</t>
  </si>
  <si>
    <t>Optics  </t>
  </si>
  <si>
    <t>Books  </t>
  </si>
  <si>
    <t>Nursery  </t>
  </si>
  <si>
    <t>Career Development  </t>
  </si>
  <si>
    <t>Schooling  </t>
  </si>
  <si>
    <t>24. Jewelry, Watch &amp; Accessories</t>
  </si>
  <si>
    <t>Education  </t>
  </si>
  <si>
    <t>Training  </t>
  </si>
  <si>
    <t>Jewellery  </t>
  </si>
  <si>
    <t>Watches  </t>
  </si>
  <si>
    <t>9. Energy, Oil, Gas</t>
  </si>
  <si>
    <t>25. Textiles, Apparel, Fashion</t>
  </si>
  <si>
    <t>Energy  </t>
  </si>
  <si>
    <t>Mining  </t>
  </si>
  <si>
    <t>Clothing  </t>
  </si>
  <si>
    <t>Lingerie  </t>
  </si>
  <si>
    <t>Gas  </t>
  </si>
  <si>
    <t>Offshore  </t>
  </si>
  <si>
    <t>Fashion  </t>
  </si>
  <si>
    <t>Shoes  </t>
  </si>
  <si>
    <t>Lighting  </t>
  </si>
  <si>
    <t>Oil  </t>
  </si>
  <si>
    <t>Leather  </t>
  </si>
  <si>
    <t>Textiles  </t>
  </si>
  <si>
    <t>Minerals  </t>
  </si>
  <si>
    <t>Petrochemical  </t>
  </si>
  <si>
    <t>Linens  </t>
  </si>
  <si>
    <t>10. Environmental Protection</t>
  </si>
  <si>
    <t>26. Transport, Logistics, Maritime</t>
  </si>
  <si>
    <t>Environment  </t>
  </si>
  <si>
    <t>Waste  </t>
  </si>
  <si>
    <t>Boat  </t>
  </si>
  <si>
    <t>Marine  </t>
  </si>
  <si>
    <t>Recycling  </t>
  </si>
  <si>
    <t>Conveying  </t>
  </si>
  <si>
    <t>Traffic  </t>
  </si>
  <si>
    <t>Handling Equipment  </t>
  </si>
  <si>
    <t>Transport  </t>
  </si>
  <si>
    <t xml:space="preserve">11. Printing , Packaging </t>
  </si>
  <si>
    <t>Logistics  </t>
  </si>
  <si>
    <t>Trucks  </t>
  </si>
  <si>
    <t>Calligraphy</t>
  </si>
  <si>
    <t>Paper  </t>
  </si>
  <si>
    <t>Graphics  </t>
  </si>
  <si>
    <t>Printing  </t>
  </si>
  <si>
    <t>27. General</t>
  </si>
  <si>
    <t>Packaging  </t>
  </si>
  <si>
    <t>Reprography  </t>
  </si>
  <si>
    <t>Consumer Goods  </t>
  </si>
  <si>
    <t xml:space="preserve">12. Furniture, Interior design </t>
  </si>
  <si>
    <t>Furniture  </t>
  </si>
  <si>
    <t>Interior Design  </t>
  </si>
  <si>
    <t>Furniture Production  </t>
  </si>
  <si>
    <t>Office Equipment  </t>
  </si>
  <si>
    <t>Senior (if referring to leisure)</t>
  </si>
  <si>
    <t>Cleaning (if referring to equipment)</t>
  </si>
  <si>
    <t>Cleaning (if referring to services)</t>
  </si>
  <si>
    <t>Senior (if referring to health)</t>
  </si>
  <si>
    <t>comments (if any, use a footnote)</t>
  </si>
  <si>
    <t>List of (27) industry sectors (+ link with the UFI full list of 186 items)</t>
  </si>
  <si>
    <t>Name of auditor</t>
  </si>
  <si>
    <t>not audited but certified</t>
  </si>
  <si>
    <t>Foreign/
Interna- tional (*)</t>
  </si>
  <si>
    <t xml:space="preserve"> Visitors/ (*)</t>
  </si>
  <si>
    <t>2019 EVENTS BY CITY</t>
  </si>
  <si>
    <t xml:space="preserve"> Visits/ (*)</t>
  </si>
  <si>
    <t>livello</t>
  </si>
  <si>
    <t>ALBARETO (PR)</t>
  </si>
  <si>
    <t>N</t>
  </si>
  <si>
    <t>ASSOCIAZIONE FIERA DEL FUNGO PORCINO DI ALBARETO</t>
  </si>
  <si>
    <t>BOLOGNA</t>
  </si>
  <si>
    <t>I</t>
  </si>
  <si>
    <t>MARCA BY BOLOGNAFIERE</t>
  </si>
  <si>
    <t>BOLOGNAFIERE SPA</t>
  </si>
  <si>
    <t>EDITRICE IL CAMPO SRL</t>
  </si>
  <si>
    <t>OFFICINA EVENTI SRLS</t>
  </si>
  <si>
    <t>OUTDOOR EXPO</t>
  </si>
  <si>
    <t>SEI SRL</t>
  </si>
  <si>
    <t>COSMOPROF BOLOGNA</t>
  </si>
  <si>
    <t>BOLOGNAFIERE COSMOPROF SPA</t>
  </si>
  <si>
    <t>IL MONDO CREATIVO</t>
  </si>
  <si>
    <t>2X1</t>
  </si>
  <si>
    <t>BOLOGNA CHILDREN'S BOOK FAIR</t>
  </si>
  <si>
    <t>PHARMINTECH SRL</t>
  </si>
  <si>
    <t>COSMOFARMA EXHIBITION</t>
  </si>
  <si>
    <t>BOS SRL</t>
  </si>
  <si>
    <t>ZOOMARK INTERNATIONAL</t>
  </si>
  <si>
    <t>PROMOTEC SRL</t>
  </si>
  <si>
    <t>Visitors in common with SMAU</t>
  </si>
  <si>
    <t>SMAU SERVIZI SRL</t>
  </si>
  <si>
    <t>SMAU</t>
  </si>
  <si>
    <t>Visitors in common with R2B RESEARCH TO BUSINESS 2019</t>
  </si>
  <si>
    <t>2, 27</t>
  </si>
  <si>
    <t>EDI.CER. SPA</t>
  </si>
  <si>
    <t>EPIEFFE SRL</t>
  </si>
  <si>
    <t>Visitors in common with EXPO GUSTI, PET EXPO, MODEL GAME, EXPO ELETTRONICA</t>
  </si>
  <si>
    <t>CONSORZIO TECNO SCARL</t>
  </si>
  <si>
    <t>FIERA NAZIONALE DEL TARTUFO BIANCO PREGIATO E DEI PRODOTTI AGRO-SILVO PASTORALI</t>
  </si>
  <si>
    <t>ASSOCIAZIONE PRO LOCO SANT'AGATA FELTRIA</t>
  </si>
  <si>
    <t>1,2,3</t>
  </si>
  <si>
    <t>FIERA NAZIONALE IL PAESE DI NATALE</t>
  </si>
  <si>
    <t>FERRARA</t>
  </si>
  <si>
    <t>SALONE INTERNAZIONALE DEL RESTAURO, DEI MUSEI DELLE IMPRESE CULTURALI</t>
  </si>
  <si>
    <t>Visitors in common with REMTECHEXPO</t>
  </si>
  <si>
    <t>FERRARA FIERE CONGRESSI SRL</t>
  </si>
  <si>
    <t>FORMINPROGRESS SRL</t>
  </si>
  <si>
    <t>FUTURPERA - WORLD PEAR FEAR</t>
  </si>
  <si>
    <t>FORLI'</t>
  </si>
  <si>
    <t>FIERAVICOLA</t>
  </si>
  <si>
    <t>FIERA DI FORLI' SPA</t>
  </si>
  <si>
    <t>FIERA CONTEMPORANEA</t>
  </si>
  <si>
    <t>ROMAGNA FIERE SRL</t>
  </si>
  <si>
    <t>CACCIA &amp; COUNTRY - FISHING EXPO</t>
  </si>
  <si>
    <t>MODENA</t>
  </si>
  <si>
    <t>MODENA EXCELSIOR PETRA</t>
  </si>
  <si>
    <t>MODENAFIERE SRL</t>
  </si>
  <si>
    <t>PLAY - FESTIVAL DEL GIOCO</t>
  </si>
  <si>
    <t>3, 13</t>
  </si>
  <si>
    <t>SKIPASS TURISMO E SPORT</t>
  </si>
  <si>
    <t>PARMA</t>
  </si>
  <si>
    <t>TRAVEL OUTDOOR FEST</t>
  </si>
  <si>
    <t>FIERE DI PARMA SPA</t>
  </si>
  <si>
    <t>MECSPE</t>
  </si>
  <si>
    <t>SENAF SRL</t>
  </si>
  <si>
    <t>MESSE FRANKFURT ITALIA SRL</t>
  </si>
  <si>
    <t>IL SALONE DEL CAMPER, CARAVAN ACCESSORI PERCORSI E METE</t>
  </si>
  <si>
    <t>KOELN PARMA EXHIBITION SRL</t>
  </si>
  <si>
    <t>PIACENZA</t>
  </si>
  <si>
    <t>REFRIGERA</t>
  </si>
  <si>
    <t>A151 SRL</t>
  </si>
  <si>
    <t>Visitors in common with SEMINAT E BUON VIVERE</t>
  </si>
  <si>
    <t>PIACENZA EXPO SPA</t>
  </si>
  <si>
    <t>Visitors in common with APIMELL; BUONVIVERE</t>
  </si>
  <si>
    <t>GIS-GIORNATE ITALIANE DEL SOLLEVAMENTO E DEI TRASPORTI ECCEZIONALI</t>
  </si>
  <si>
    <t>MEDIAPOINT &amp; COMMUNICATIONS SRL</t>
  </si>
  <si>
    <t>19, 26</t>
  </si>
  <si>
    <t>APIMELL EDIZIONE SPECIALE</t>
  </si>
  <si>
    <t>FORESTALIA - EMILIA.EAT</t>
  </si>
  <si>
    <t>MERCATO DEI VINI DEI VIGNAIOLI INDIPENENTI</t>
  </si>
  <si>
    <t>RAVENNA</t>
  </si>
  <si>
    <t>OMC SCRL</t>
  </si>
  <si>
    <t>REGGIO EMILIA</t>
  </si>
  <si>
    <t>CAVALLI A REGGIO</t>
  </si>
  <si>
    <t>TFY SRL</t>
  </si>
  <si>
    <t>RIMINI</t>
  </si>
  <si>
    <t>ITALIAN EXHIBITION GROUP SPA</t>
  </si>
  <si>
    <t>Visitors in common with BEER ATTRACTION</t>
  </si>
  <si>
    <t>2, 19</t>
  </si>
  <si>
    <t>Visitors in common with BBTECH EXPO</t>
  </si>
  <si>
    <t>3, 21</t>
  </si>
  <si>
    <t>MACFRUT</t>
  </si>
  <si>
    <t>CESENA FIERA SPA</t>
  </si>
  <si>
    <t>EXPODENTAL MEETING</t>
  </si>
  <si>
    <t>PROMUNIDI SRL</t>
  </si>
  <si>
    <t>RIMINIWELLNESS - FITNESS BENESSERE &amp; SPORT ON STAGE</t>
  </si>
  <si>
    <t>TTG TRAVEL EXPERIENCE</t>
  </si>
  <si>
    <t>Visitors in common with SUN, SIA GUEST</t>
  </si>
  <si>
    <t>6, 3</t>
  </si>
  <si>
    <t>SUN</t>
  </si>
  <si>
    <t>Visitors in common with TTG, SIA GUEST</t>
  </si>
  <si>
    <t>5, 12</t>
  </si>
  <si>
    <t>SIA GUEST</t>
  </si>
  <si>
    <t>Visitors in common with TTG, SUN</t>
  </si>
  <si>
    <t>2, 12</t>
  </si>
  <si>
    <t>Visitors in common with  KEY ENERGY</t>
  </si>
  <si>
    <t>10, 19</t>
  </si>
  <si>
    <t>Visitors in common with  ECOMONDO</t>
  </si>
  <si>
    <t>COSMOSENIOR</t>
  </si>
  <si>
    <t>SENIOR ITALIA FEDERANZIANI</t>
  </si>
  <si>
    <t>SANT'AGATA FELTRIA (RN)</t>
  </si>
  <si>
    <t>Veronafiere spa</t>
  </si>
  <si>
    <t>VERONA</t>
  </si>
  <si>
    <t>Longarone Fiere  srl</t>
  </si>
  <si>
    <t>M.I.G. MOSTRA INTERNAZIONALE DEL GELATO ARTIGIANALE</t>
  </si>
  <si>
    <t>PADOVA HALL SPA</t>
  </si>
  <si>
    <t>FLORMART</t>
  </si>
  <si>
    <t>AUTO E MOTO D'EPOCA</t>
  </si>
  <si>
    <t>PADOVA</t>
  </si>
  <si>
    <t>Shared visitors</t>
  </si>
  <si>
    <t>19_24</t>
  </si>
  <si>
    <t>T-GOLD</t>
  </si>
  <si>
    <t>3_6</t>
  </si>
  <si>
    <t>PESCARE SHOW</t>
  </si>
  <si>
    <t>3_6_7</t>
  </si>
  <si>
    <t>HIT SHOW</t>
  </si>
  <si>
    <t>ABILMENTE PRIMAVERA</t>
  </si>
  <si>
    <t>ABILMENTE AUTUNNO</t>
  </si>
  <si>
    <t>VICENZA</t>
  </si>
  <si>
    <t>GENOVA</t>
  </si>
  <si>
    <t>I saloni nautici Srl</t>
  </si>
  <si>
    <t>26, 27</t>
  </si>
  <si>
    <t>ALBA  (CN)</t>
  </si>
  <si>
    <t>FIERA INTERNAZIONALE DEL TARTUFO BIANCO D’ALBA</t>
  </si>
  <si>
    <t>COMUNE DI ALBA</t>
  </si>
  <si>
    <t>FIERA NAZIONALE VINUM</t>
  </si>
  <si>
    <t>BIG BUYER</t>
  </si>
  <si>
    <t>LUMI EXPO</t>
  </si>
  <si>
    <t>REMTECH EXPO</t>
  </si>
  <si>
    <t>ASTI</t>
  </si>
  <si>
    <t>SALONE INTERNAZIONALE DI VINI SELEZIONATI “DOUJA D’OR”</t>
  </si>
  <si>
    <t>_</t>
  </si>
  <si>
    <t>C.C.I.A.A. DI ASTI</t>
  </si>
  <si>
    <t>FIERA FREDDA DELLA LUMACA</t>
  </si>
  <si>
    <t>COMUNE DI BORGO SAN DALMAZZO</t>
  </si>
  <si>
    <t>BRA (CN)</t>
  </si>
  <si>
    <t>COMUNE DI BRA</t>
  </si>
  <si>
    <t>CARMAGNOLA (TO)</t>
  </si>
  <si>
    <t>FIERA NAZIONALE DEL PEPERONE DI CARMAGNOLA – PEPERO’</t>
  </si>
  <si>
    <t>COMUNE DI CARMAGNOLA</t>
  </si>
  <si>
    <t>FIERA DEL BUE GRASSO</t>
  </si>
  <si>
    <t>COMUNE DI CARRU</t>
  </si>
  <si>
    <t>CASTELLAMONTE (TO)</t>
  </si>
  <si>
    <t>MOSTRA DELLA CERAMICA</t>
  </si>
  <si>
    <t>COMUNE DI CASTELLAMONTE</t>
  </si>
  <si>
    <t>CEVA (CN)</t>
  </si>
  <si>
    <t>COMUNE DI CEVA</t>
  </si>
  <si>
    <t>CHIERI (TO)</t>
  </si>
  <si>
    <t>FIERA DI SAN MARTINO</t>
  </si>
  <si>
    <t>COMUNE DI CHIERI</t>
  </si>
  <si>
    <t>CUNEO</t>
  </si>
  <si>
    <t>COMUNE DI CUNEO</t>
  </si>
  <si>
    <t>MOSTRA NAZIONALE BOVINI DI RAZZA PIEMONTESE</t>
  </si>
  <si>
    <t>ANABORAPI</t>
  </si>
  <si>
    <t>LAGNASCO (CN)</t>
  </si>
  <si>
    <t>COMUNE DI LAGNASCO</t>
  </si>
  <si>
    <t>MOMBERCELLI (AT)</t>
  </si>
  <si>
    <t>FIERA NAZIONALE DEL TARTUFO E DEI PRODOTTI LOCALI</t>
  </si>
  <si>
    <t>COMUNE DI MOMBERCELLI</t>
  </si>
  <si>
    <t>MONCALVO (AT)</t>
  </si>
  <si>
    <t>FIERA – MOSTRA MERCATO DEL TARTUFO</t>
  </si>
  <si>
    <t>COMUNE DI MONCALVO</t>
  </si>
  <si>
    <t>MOSTRA MERCATO DEL BUE GRASSO</t>
  </si>
  <si>
    <t>MONTECHIARO D’ASTI (AT)</t>
  </si>
  <si>
    <t>FIERA NAZIONALE DEL TARTUFO BIANCO DEL MONFERRATO</t>
  </si>
  <si>
    <t>COMUNE DI MONTECHIARO D’ASTI</t>
  </si>
  <si>
    <t>MURISENGO (AL)</t>
  </si>
  <si>
    <t>COMUNE DI MURISENGO</t>
  </si>
  <si>
    <t>PIEA (AT)</t>
  </si>
  <si>
    <t>FIERA NAZIONALE DELLA ZUCCA – LA ZUCCA DELLE MERAVIGLIE</t>
  </si>
  <si>
    <t>COMUNE DI PIEA</t>
  </si>
  <si>
    <t>RIVALBA (TO)</t>
  </si>
  <si>
    <t>MOSTRA MERCATO DEL TARTUFO BIANCO D’ALBA DELLA REGIONE PIEMONTE RACCOLTO NELLE COLLINE TORINESI</t>
  </si>
  <si>
    <t>COMUNE DI RIVALBA</t>
  </si>
  <si>
    <t>SALUZZO (CN)</t>
  </si>
  <si>
    <t>MOSTRA NAZIONALE DELL’ANTIQUARIATO</t>
  </si>
  <si>
    <t>FONDAZIONE AMLETO BERTONI</t>
  </si>
  <si>
    <t>MOSTRA NAZIONALE DELL’ARTIGIANATO, SALUZZO</t>
  </si>
  <si>
    <t>MOSTRA NAZIONALE DELLA MECCANICA AGRICOLA</t>
  </si>
  <si>
    <t>SAN SEBASTIANO CURONE (AL)</t>
  </si>
  <si>
    <t>MOSTRA MERCATO DELL’ARTIGIANATO TRADIZIONALE DEL GUSTO ED ANNUALE DI ARTI APPLICATE</t>
  </si>
  <si>
    <t>COMUNE DI SAN SEBASTIANO CURONE</t>
  </si>
  <si>
    <t>FIERA NAZIONALE DEL TARTUFO BIANCO E NERO</t>
  </si>
  <si>
    <t>SAVIGLIANO (CN)</t>
  </si>
  <si>
    <t>GRANDE FIERA D’ESTATE</t>
  </si>
  <si>
    <t>AL.FIERE EVENTI S.R.L.</t>
  </si>
  <si>
    <t>FIERA DELLA MECCANIZZAZIONE AGRICOLA</t>
  </si>
  <si>
    <t>ENTE MANIFESTAZIONI</t>
  </si>
  <si>
    <t>TORINO</t>
  </si>
  <si>
    <t>AUTOMOTORETRO’</t>
  </si>
  <si>
    <t>BEA S.R.L.</t>
  </si>
  <si>
    <t>A&amp;T – AUTOMATION &amp; TESTING</t>
  </si>
  <si>
    <t>A&amp;TSAS DI LUCIANO MALGAROLI</t>
  </si>
  <si>
    <t>EXPOCASA . SALONE DELL’ARREDAMENTO E DELLE IDEE PER ABITARE</t>
  </si>
  <si>
    <t>G.L. EVENTS ITALIA S.P.A.</t>
  </si>
  <si>
    <t>TORINO COMICS</t>
  </si>
  <si>
    <t>SALONE INTERNAZIONALE DEL LIBRO – TORINO</t>
  </si>
  <si>
    <t>ASSOCIAZIONE CULTURALE TORINO, LA CITTA’ DEL LIBRO</t>
  </si>
  <si>
    <t>MANUALMENTE – RASSEGNA DELLA MANUALITA’ CREATIVA</t>
  </si>
  <si>
    <t>BLU NAUTILUS S.R.L.</t>
  </si>
  <si>
    <t>BOLOGNA MINERAL SERVICE S.P.A.</t>
  </si>
  <si>
    <t>G.L. Events Italia S.p.A.</t>
  </si>
  <si>
    <t>ARTISSIMA, INTERNAZIONALE D’ARTE CONTEMPORANEA A TORINO</t>
  </si>
  <si>
    <t>ARTISSIMA S.R.L.</t>
  </si>
  <si>
    <t>XMAS COMICS &amp; GAMES</t>
  </si>
  <si>
    <t>TRISOBBIO (AL)</t>
  </si>
  <si>
    <t>FIERA DEL TARTUFO</t>
  </si>
  <si>
    <t>COMUNE DI TRISOBBIO</t>
  </si>
  <si>
    <t>VIGONE (TO)</t>
  </si>
  <si>
    <t>COMUNE DI VIGONE</t>
  </si>
  <si>
    <t>VILLANOVA MONDOVI’ (CN)</t>
  </si>
  <si>
    <t>BEE – FORMAGGI DI MONTAGNA</t>
  </si>
  <si>
    <t>COMUNE DI VILLANOVA MONDOVI’</t>
  </si>
  <si>
    <t>E.A. FIERA DEL LEVANTE</t>
  </si>
  <si>
    <t>FEDERUNACOMA SURL</t>
  </si>
  <si>
    <t>FIERA INTERNAZIONALE DELL'AGRICOLTURA E ZOOTECNIA</t>
  </si>
  <si>
    <t>SOLUTIONGROUPS SRL</t>
  </si>
  <si>
    <t>1,2,4,8</t>
  </si>
  <si>
    <t>2,4,8,12,25</t>
  </si>
  <si>
    <t>ENTE FIERA DI FOGGIA</t>
  </si>
  <si>
    <t>BIANCOCASA MEDITERRANEA</t>
  </si>
  <si>
    <t>NUOVA FIERA DEL LEVANTE SRL</t>
  </si>
  <si>
    <t>BIENNALE-LEVANTE PROF</t>
  </si>
  <si>
    <t>DIVULGAZIONE MANIFESTAZIONI PUBBLICITARIE SRL</t>
  </si>
  <si>
    <t>B-GEEK SRL</t>
  </si>
  <si>
    <t>PUBBLIVELA SRL</t>
  </si>
  <si>
    <t>B-GEEK BARI GEEK FEST</t>
  </si>
  <si>
    <t>LECCE</t>
  </si>
  <si>
    <t>GREEN PROJECT SRLS</t>
  </si>
  <si>
    <t>PLATINUM EVENTI E COMUNICAZIONE</t>
  </si>
  <si>
    <t>AGROGEPACIOK</t>
  </si>
  <si>
    <t>EVENTI DI CARMINE NOTARO</t>
  </si>
  <si>
    <t>LECCEARREDO</t>
  </si>
  <si>
    <t>EMMEPLUS DI MAURO NARDELLI</t>
  </si>
  <si>
    <t>CARPE DIEM SRL</t>
  </si>
  <si>
    <t>TARANTO</t>
  </si>
  <si>
    <t>CHEESE – LE FORME DEL LATTE</t>
  </si>
  <si>
    <t>FIERA NAZIONALE DEL MARRONE</t>
  </si>
  <si>
    <t>FRUTTINFIORE</t>
  </si>
  <si>
    <t>OFFSHORE MEDITERRANEAN CONFERENCE AND EXHIBITION - OMC</t>
  </si>
  <si>
    <t>GOURMET FOOD FESTIVAL</t>
  </si>
  <si>
    <t>MAIS E CAVALLI</t>
  </si>
  <si>
    <t>Riva del Garda Fierecongressi S.p.A.</t>
  </si>
  <si>
    <t>Garda Trentino SpA</t>
  </si>
  <si>
    <t>ESPO RIVA SCHUH</t>
  </si>
  <si>
    <t>BIKE FESTIVAL GARDA TRENTINO</t>
  </si>
  <si>
    <t>TRENTINO SPORT DAYS</t>
  </si>
  <si>
    <t xml:space="preserve">EXPO RIVA HOTEL RIVA </t>
  </si>
  <si>
    <t>GARDA BAGS</t>
  </si>
  <si>
    <t>EXPO RIVA CACCIA PESCA AMBIENTE</t>
  </si>
  <si>
    <t>LONGARONE (BL)</t>
  </si>
  <si>
    <t>BARI</t>
  </si>
  <si>
    <t>BORGO SAN DALMAZZO (CN)</t>
  </si>
  <si>
    <t>FOGGIA</t>
  </si>
  <si>
    <t>BOLZANO/BOZEN</t>
  </si>
  <si>
    <t>-</t>
  </si>
  <si>
    <t>Messe Bozen AG</t>
  </si>
  <si>
    <t>5, 10, 16</t>
  </si>
  <si>
    <t>3, 6, 14, 16</t>
  </si>
  <si>
    <t>2, 13, 14, 12</t>
  </si>
  <si>
    <t>Tipworld GmbH</t>
  </si>
  <si>
    <t>in full letters (UFI affects a number)</t>
  </si>
  <si>
    <t>1 to 27 (see list of UFI codes)</t>
  </si>
  <si>
    <t>Progecta S.r.l.</t>
  </si>
  <si>
    <t>NAPOLI</t>
  </si>
  <si>
    <t>ROMAFIERE Srl</t>
  </si>
  <si>
    <t>2,3,4</t>
  </si>
  <si>
    <t>BORSA DEL MATRIMONIO IN ITALIA - BMII</t>
  </si>
  <si>
    <t>ROMA INTERNATIONAL ESTETICA</t>
  </si>
  <si>
    <t>ROME BRIDAL WEEK</t>
  </si>
  <si>
    <t>F&amp;S di Emanuela Cordioli</t>
  </si>
  <si>
    <t>1,2,5</t>
  </si>
  <si>
    <t>ROMA FASHION WEEK</t>
  </si>
  <si>
    <t>Associazione Nazionale  S.A.P.A.R</t>
  </si>
  <si>
    <t>Innova Camera</t>
  </si>
  <si>
    <t>8,10,19</t>
  </si>
  <si>
    <t>3,12,24</t>
  </si>
  <si>
    <t>ROME - ROME EXHIBITION MUSEUM</t>
  </si>
  <si>
    <t>19,20,21</t>
  </si>
  <si>
    <t>ROMA</t>
  </si>
  <si>
    <t>HOBBY SHOW</t>
  </si>
  <si>
    <t>UPMARKET Srl</t>
  </si>
  <si>
    <t>Comune di Grottaferrata</t>
  </si>
  <si>
    <t>Vinoforum Eventi S.r.l.</t>
  </si>
  <si>
    <t>Tre M Srl</t>
  </si>
  <si>
    <t>Associazione Tattoo Clean Ink</t>
  </si>
  <si>
    <t>ABILMENTE AUTUNNO ROMA</t>
  </si>
  <si>
    <t>ITALIAN EXHIBITION GROUP Spa</t>
  </si>
  <si>
    <t>Fivit Srl</t>
  </si>
  <si>
    <t>12,13,14</t>
  </si>
  <si>
    <t>Villanova Infinito S.L.</t>
  </si>
  <si>
    <t>CAVALLI A ROMA</t>
  </si>
  <si>
    <t>LA CITTA' DELLA PIZZA</t>
  </si>
  <si>
    <t>Visitors in common with SALONE DEL RESTAURO</t>
  </si>
  <si>
    <t>ENERGYMED</t>
  </si>
  <si>
    <t>ANEA</t>
  </si>
  <si>
    <t>4-5-8-9-10-11-16-18-19-21-26</t>
  </si>
  <si>
    <t>LANCIANO (CH)</t>
  </si>
  <si>
    <t>ABITARE OGGI</t>
  </si>
  <si>
    <t xml:space="preserve">LANCIANOFIERA POLO FIERISTICO D'ABRUZZO </t>
  </si>
  <si>
    <t>FIERA DELL'AGRICOLTURA</t>
  </si>
  <si>
    <t>AGROALIMENTA</t>
  </si>
  <si>
    <t>CHIETI</t>
  </si>
  <si>
    <t>FIERA DI PRIMAVERA</t>
  </si>
  <si>
    <t>p</t>
  </si>
  <si>
    <t xml:space="preserve"> l'evento si svolge in un Centro Commerciale </t>
  </si>
  <si>
    <t>ASSOCIAZIONE CHIETI FIERE ONLUS</t>
  </si>
  <si>
    <t>Ente MOSTRA ARTIGIANATO ARTISTICO ABRUZZESE</t>
  </si>
  <si>
    <t>GUARDIAGRELE (CH)</t>
  </si>
  <si>
    <t>PESCARA</t>
  </si>
  <si>
    <t xml:space="preserve">A.F.R.A.  ASSOCIAZIONE RADIOAMATORI ABRUZZO </t>
  </si>
  <si>
    <t>PESCARA SPOSI</t>
  </si>
  <si>
    <t>FIERE &amp; DINTORNI</t>
  </si>
  <si>
    <t>BIO BENESSERE</t>
  </si>
  <si>
    <t>NAZIONALE QUATTROZAMPEXPO</t>
  </si>
  <si>
    <t>ABRUZZO SPOSI</t>
  </si>
  <si>
    <t>ARON LOVE - PESCARA</t>
  </si>
  <si>
    <t>AGRI TRAVEL &amp; SLOW TRAVEL EXPO</t>
  </si>
  <si>
    <t>ENTE FIERA PROMOBERG</t>
  </si>
  <si>
    <t>1, 6</t>
  </si>
  <si>
    <t>IVS - INDUSTRIAL VALVE SUMMIT</t>
  </si>
  <si>
    <t>9, 19</t>
  </si>
  <si>
    <t>COMOCREA TEXTILE DESIGN SHOW</t>
  </si>
  <si>
    <t>COMOCREA EXPO SRL</t>
  </si>
  <si>
    <t>PROPOSTE S.R.L.</t>
  </si>
  <si>
    <t>ACOUSTIC GUITAR VILLAGE</t>
  </si>
  <si>
    <t>Visitors in common Cremona Musica</t>
  </si>
  <si>
    <t>CREMONAFIERE S.P.A.</t>
  </si>
  <si>
    <t>PIANO EXPERIENCE</t>
  </si>
  <si>
    <t xml:space="preserve">CREMONA MONDOMUSICA </t>
  </si>
  <si>
    <t>FIERE ZOOTECNICHE INTERNAZIONALI DI CREMONA</t>
  </si>
  <si>
    <t>FORNITORE OFFRESI</t>
  </si>
  <si>
    <t>LARIOFIERE</t>
  </si>
  <si>
    <t>ERBA (CO)</t>
  </si>
  <si>
    <t xml:space="preserve">CREMONA </t>
  </si>
  <si>
    <t>BERGAMO</t>
  </si>
  <si>
    <t>WHITE STREET MARKET</t>
  </si>
  <si>
    <t>M.SEVENTY.S.R.L.</t>
  </si>
  <si>
    <t>14, 24, 25</t>
  </si>
  <si>
    <t>PTE PROMOTIONTRADE EXHIBITION</t>
  </si>
  <si>
    <t>FIERA MILANO SPA</t>
  </si>
  <si>
    <t>11, 13</t>
  </si>
  <si>
    <t>HOMI</t>
  </si>
  <si>
    <t>24, 25, 12, 13</t>
  </si>
  <si>
    <t>MILANO UNICA - IDEABIELLA</t>
  </si>
  <si>
    <t>Visitors in common Milano Unica</t>
  </si>
  <si>
    <t>IDEABIELLA</t>
  </si>
  <si>
    <t xml:space="preserve">MILANO UNICA - MODA IN TESSUTI E ACCESSORI </t>
  </si>
  <si>
    <t>S.I.TE.X. S.P.A.</t>
  </si>
  <si>
    <t>MILANO UNICA - SHIRT AVENUE</t>
  </si>
  <si>
    <t>ASCONTEX PROMOZIONI SRL UNIPERSONALE</t>
  </si>
  <si>
    <t>MICAM MILANO</t>
  </si>
  <si>
    <t>A.N.C.I. SERVIZI SRL</t>
  </si>
  <si>
    <t>MIPEL  - MOSTRA INTERNAZIONALE DELLA PELLETTERIA E ACCESSORIO</t>
  </si>
  <si>
    <t>AIMPES SERVIZI SRL</t>
  </si>
  <si>
    <t>24, 25</t>
  </si>
  <si>
    <t>BIT - BORSA INTERNAZIONALE DEL TURISMO</t>
  </si>
  <si>
    <t>Visitors in common Simac/Tanning Tech</t>
  </si>
  <si>
    <t>ASSOMAC SERVIZI SRL</t>
  </si>
  <si>
    <t>LINEAPELLE</t>
  </si>
  <si>
    <t>LINEAPELLE SRL</t>
  </si>
  <si>
    <t>MYPLANT &amp; GARDEN</t>
  </si>
  <si>
    <t>VGROUP SRL</t>
  </si>
  <si>
    <t>FILO INTERNATIONAL YARNS EXHIBITION</t>
  </si>
  <si>
    <t>ASSOSERVIZI BIELLA SRL</t>
  </si>
  <si>
    <t>THE ONE MILANO</t>
  </si>
  <si>
    <t>MIFUR SRL</t>
  </si>
  <si>
    <t>SUPER</t>
  </si>
  <si>
    <t>PITTI IMMAGINE S.R.L.</t>
  </si>
  <si>
    <t>MIDO SRL UNIPERSONALE</t>
  </si>
  <si>
    <t>MADE EVENTI SRL</t>
  </si>
  <si>
    <t>MIA PHOTO FAIR</t>
  </si>
  <si>
    <t>DO.MO.ART. SRL</t>
  </si>
  <si>
    <t>SI' SPOSAITALIA COLLEZIONI</t>
  </si>
  <si>
    <t>SUPERDESIGN SHOW</t>
  </si>
  <si>
    <t>SUPERSTUDIO GROUP S.R.L.</t>
  </si>
  <si>
    <t>SALONE INTERNAZIONALE DEL MOBILE</t>
  </si>
  <si>
    <t>Visitors in common Salone del Mobile</t>
  </si>
  <si>
    <t>FEDERLEGNO ARREDO EVENTI SPA</t>
  </si>
  <si>
    <t>SALONE INTERNAZIONALE DEL COMPLEMENTO D'ARREDO</t>
  </si>
  <si>
    <t>WORKPLACE 3.0 / SALONEUFFICIO</t>
  </si>
  <si>
    <t>ESXENCE THE SCENT OF EXCELLENCE</t>
  </si>
  <si>
    <t>EQUIPE INTERNATIONAL SRL</t>
  </si>
  <si>
    <t>FRUIT INNOVATION</t>
  </si>
  <si>
    <t>Visitors in common Tuttofood - Fruit Innovationù</t>
  </si>
  <si>
    <t xml:space="preserve"> 
1, 2, 19
</t>
  </si>
  <si>
    <t>MADE IN STEEL</t>
  </si>
  <si>
    <t>MADE IN STEEL SRL</t>
  </si>
  <si>
    <t>LAMIERA</t>
  </si>
  <si>
    <t>CEU - CENTRO ESPOSIZIONI UCIMU SPA</t>
  </si>
  <si>
    <t>HOMI OUTDOOR</t>
  </si>
  <si>
    <t>HOMI FASHION &amp; JEWELS</t>
  </si>
  <si>
    <t>VITRUM</t>
  </si>
  <si>
    <t>VITRUM SRL</t>
  </si>
  <si>
    <t xml:space="preserve">VISCOM ITALIA  </t>
  </si>
  <si>
    <t>REED EXHIBITIONS ITALIA S.R.L.</t>
  </si>
  <si>
    <t>E.I.C.M.A. - ESPOSIZIONE INTERNAZIONALE DEL CICLO E MOTOCICLO</t>
  </si>
  <si>
    <t>SICUREZZA</t>
  </si>
  <si>
    <t>7, 10, 18, 19</t>
  </si>
  <si>
    <t>AF L'ARTIGIANO IN FIERA</t>
  </si>
  <si>
    <t>GEFI S.PA.</t>
  </si>
  <si>
    <t>MILANO</t>
  </si>
  <si>
    <t>GOLOSITALIA</t>
  </si>
  <si>
    <t>ITALIAN EXHIBITION GROUP S.p.A.</t>
  </si>
  <si>
    <t>CENTRO FIERA S.p.A.</t>
  </si>
  <si>
    <t>ITALIAN DENTAL SHOW</t>
  </si>
  <si>
    <t>MONTICHIARI (BS)</t>
  </si>
  <si>
    <t>PORDENONE</t>
  </si>
  <si>
    <t>Pordenone Fiere spa</t>
  </si>
  <si>
    <t>QUICKFairs srl</t>
  </si>
  <si>
    <t>19, 18</t>
  </si>
  <si>
    <t>Exposicam srl</t>
  </si>
  <si>
    <t>12, 19</t>
  </si>
  <si>
    <t>Mostra d'Oltremare</t>
  </si>
  <si>
    <t>PHARMINTECH</t>
  </si>
  <si>
    <t>MILANO UNICA</t>
  </si>
  <si>
    <t>t</t>
  </si>
  <si>
    <t xml:space="preserve">MONTESILVANO (PE) </t>
  </si>
  <si>
    <t>Visitors in common Tuttofood - Fruit Innovation</t>
  </si>
  <si>
    <t>Associazione Culturale Tuanis</t>
  </si>
  <si>
    <t>CERNOBBIO (CO)</t>
  </si>
  <si>
    <t>CARRU’ (CN)</t>
  </si>
  <si>
    <t>RIVA DEL GARDA (TN)</t>
  </si>
  <si>
    <t>SAN FERDINANDO DI PUGLIA (BA)</t>
  </si>
  <si>
    <t>BRUNICO/BRUNECK (BZ)</t>
  </si>
  <si>
    <t>AQUAFARM</t>
  </si>
  <si>
    <t>COILTECH</t>
  </si>
  <si>
    <t>SICAM</t>
  </si>
  <si>
    <t>ARTI E MESTIERI</t>
  </si>
  <si>
    <t>ENOVITIS BUSINESS</t>
  </si>
  <si>
    <t>SANTA LUCIA DI PIAVE (TV)</t>
  </si>
  <si>
    <t>FIERA DI SANTA LUCIA DI PIAVE</t>
  </si>
  <si>
    <t>AZIENDA SPECIALE SANTA LUCIA FIERE</t>
  </si>
  <si>
    <t>FIRENZE</t>
  </si>
  <si>
    <t>FIRENZE FIERA S.P.A.</t>
  </si>
  <si>
    <t>ORO AREZZO</t>
  </si>
  <si>
    <t> ITALIAN EXHIBITION GROUP SPA</t>
  </si>
  <si>
    <t>PITTI IMMAGINE SRL</t>
  </si>
  <si>
    <t>SIMEI</t>
  </si>
  <si>
    <t>Visitors in common ENOVITIS BUSINESS</t>
  </si>
  <si>
    <t>Visitors in common SIMEI</t>
  </si>
  <si>
    <t>UNIONE ITALIANA VINI SERVIZI SOC. COOP</t>
  </si>
  <si>
    <t>ROMICS</t>
  </si>
  <si>
    <t>MARCIANISE (CE)</t>
  </si>
  <si>
    <t>IL TARÌ MONDO PREZIOSO</t>
  </si>
  <si>
    <t> IL TARÌ SCPA</t>
  </si>
  <si>
    <t xml:space="preserve">SAIE </t>
  </si>
  <si>
    <t xml:space="preserve">MECSPE </t>
  </si>
  <si>
    <t xml:space="preserve">FIERA DEL LEVANTE </t>
  </si>
  <si>
    <t>ARTE FIERA</t>
  </si>
  <si>
    <t xml:space="preserve">FORUMCLUB - EXPO AND INTERNATIONAL CONGRESS </t>
  </si>
  <si>
    <t>DEVOTIO</t>
  </si>
  <si>
    <t xml:space="preserve">SANA </t>
  </si>
  <si>
    <t xml:space="preserve">CERSAIE </t>
  </si>
  <si>
    <t>AMBIENTE LAVORO</t>
  </si>
  <si>
    <t xml:space="preserve">MOSTRA DEL FUNGO </t>
  </si>
  <si>
    <t xml:space="preserve">SIMAC </t>
  </si>
  <si>
    <t>TANNING TECH</t>
  </si>
  <si>
    <t>MIPEL</t>
  </si>
  <si>
    <t>WHITE MILANO</t>
  </si>
  <si>
    <t xml:space="preserve">HOST MILANO </t>
  </si>
  <si>
    <t xml:space="preserve">EICMA </t>
  </si>
  <si>
    <t>MERCANTEINFIERA PRIMAVERA</t>
  </si>
  <si>
    <t>CIBUS CONNECT</t>
  </si>
  <si>
    <t xml:space="preserve">SPS IPC DRIVES ITALIA </t>
  </si>
  <si>
    <t>MERCANTEINFIERA AUTUNNO</t>
  </si>
  <si>
    <t xml:space="preserve">CIBUS TEC </t>
  </si>
  <si>
    <t xml:space="preserve">APIMELL </t>
  </si>
  <si>
    <t xml:space="preserve">SEMINAT </t>
  </si>
  <si>
    <t>SIGEP</t>
  </si>
  <si>
    <t>BBTECH EXPO</t>
  </si>
  <si>
    <t>BEER ATTRACTION</t>
  </si>
  <si>
    <t xml:space="preserve">ENADA PRIMAVERA </t>
  </si>
  <si>
    <t xml:space="preserve">MIR - MUSIC INSIDE RIMINI </t>
  </si>
  <si>
    <t>KEY ENERGY</t>
  </si>
  <si>
    <t>ECOMONDO</t>
  </si>
  <si>
    <t>ROMASPOSA</t>
  </si>
  <si>
    <t>BIRROFORUM</t>
  </si>
  <si>
    <t>SABOROMA</t>
  </si>
  <si>
    <t xml:space="preserve">ENADA </t>
  </si>
  <si>
    <t xml:space="preserve">EUROMINERALEXPO </t>
  </si>
  <si>
    <t>SMART MOBILITY WORLD/FUTURE MOBILITY EXPOFORUM</t>
  </si>
  <si>
    <t xml:space="preserve">RESTRUCTURA </t>
  </si>
  <si>
    <t>AGRILEVANTE</t>
  </si>
  <si>
    <t>PROMESSI SPOSI, IL MATRIMONIO IN VETRINA</t>
  </si>
  <si>
    <t>KLIMAHOUSE &amp; KLIMAMOBILITY</t>
  </si>
  <si>
    <t>SHOE COLLECTION SPRING</t>
  </si>
  <si>
    <t>PROWINTER</t>
  </si>
  <si>
    <t>TEMPO LIBERO</t>
  </si>
  <si>
    <t>KREATIV</t>
  </si>
  <si>
    <t>SHOE COLLECTION AUTUMN</t>
  </si>
  <si>
    <t>HOTEL &amp; AUTOCHTONA</t>
  </si>
  <si>
    <t>AGRIALP &amp; AGRIDIRECT</t>
  </si>
  <si>
    <t>FIERA INTERNAZIONALE D'AUTUNNO &amp; BIOLIFE</t>
  </si>
  <si>
    <t>TIPWORLD</t>
  </si>
  <si>
    <t>FIERA "CITTÀ DI CHIETI"</t>
  </si>
  <si>
    <t>MOSTRA MERCATO INTERNAZIONALE DELL'ARTIGIANATO</t>
  </si>
  <si>
    <t>PITTI IMMAGINE UOMO</t>
  </si>
  <si>
    <t>TERRE E SOLE - IL SALONE MEDITERRANEO DEL GUSTO</t>
  </si>
  <si>
    <t>FIERA G.A.T.E. &amp; GUSTO EDIZIONE SPECIALE "STOP AND START"</t>
  </si>
  <si>
    <t>ENOLSUD -SALONE NAZIONALE DELLA VITE E DEL VINO</t>
  </si>
  <si>
    <t>FIERA D'OTTOBRE - OTTOBRE DAUNO</t>
  </si>
  <si>
    <t>FOVEA TATTOO SHOW</t>
  </si>
  <si>
    <t>SALONE DELLA FILATELIA E NUMISMATICA/COLLEZIONISMO</t>
  </si>
  <si>
    <t>MOSTRA DELL'ARTIGIANATO ARTISTICO ABRUZZESE</t>
  </si>
  <si>
    <t xml:space="preserve">EXTERNA - FIERA NAZIONALE DELL'ARREDO DEGLI SPAZI ESTERNI </t>
  </si>
  <si>
    <t>ESTETICAMENTE IN FIERA</t>
  </si>
  <si>
    <t>SALENTO CUCINE</t>
  </si>
  <si>
    <t>BMT - BORSA MEDITERRANEA DEL TURISMO</t>
  </si>
  <si>
    <t>EXPOFRANCHISING</t>
  </si>
  <si>
    <t>FIERA DELLA CASA</t>
  </si>
  <si>
    <t>GUSTUS</t>
  </si>
  <si>
    <t>PHARMEXPO</t>
  </si>
  <si>
    <t>ARKEDA</t>
  </si>
  <si>
    <t>FIERA MERCATO NAZIONALE DEL RADIOAMATORE DI PESCARA</t>
  </si>
  <si>
    <t>CANAPA MUNDI</t>
  </si>
  <si>
    <t>ROMA MOTODAYS</t>
  </si>
  <si>
    <t>FIERA DI GROTTAFERRATA</t>
  </si>
  <si>
    <t>MOSTRA AGRICOLA CAMPOVERDE</t>
  </si>
  <si>
    <t>EXCO - EXPO DELLA COOPERAZIONE</t>
  </si>
  <si>
    <t>VINOFORUM - LO SPAZIO DEL GUSTO</t>
  </si>
  <si>
    <t>URBAN LAND TATTO CONVENTION</t>
  </si>
  <si>
    <t>ROMASPOSA - SALONE INTERNAZIONALE DELLA SPOSA</t>
  </si>
  <si>
    <t>MAKER FAIRE ROME - THE EUROPEAN EDITION</t>
  </si>
  <si>
    <t>FESTIVAL DEL WELINESS</t>
  </si>
  <si>
    <t>MERCATO MEDITERRANEO</t>
  </si>
  <si>
    <t>ROMA ANTIQUARIA</t>
  </si>
  <si>
    <t>PIÙ LIBRI PIÙ LIBERI</t>
  </si>
  <si>
    <t>#NEWSPACE</t>
  </si>
  <si>
    <t>FIERA NAZIONALE DEL CARCIOFO MEDITERRANEO E DEL PRODOTTO ORTOFRUTTICOLO</t>
  </si>
  <si>
    <t>MOTOR BIKE EXPO</t>
  </si>
  <si>
    <t>LEGNO &amp; EDILIZIA</t>
  </si>
  <si>
    <t>COSMOBIKE SHOW</t>
  </si>
  <si>
    <t>MODEL EXPO ITALY</t>
  </si>
  <si>
    <t>ELETTROEXPO</t>
  </si>
  <si>
    <t>SOL&amp;AGRIFOOD</t>
  </si>
  <si>
    <t>VINITALY</t>
  </si>
  <si>
    <t>ENOLITECH</t>
  </si>
  <si>
    <t>VERONA MINERAL SHOW GEO BUSINESS</t>
  </si>
  <si>
    <t>VERONA LEGEND CARS</t>
  </si>
  <si>
    <t>MARMOMAC</t>
  </si>
  <si>
    <t>ARTVERONA</t>
  </si>
  <si>
    <t>FIERACAVALLI</t>
  </si>
  <si>
    <t>VERONA MINERAL SHOW GEO SHOP</t>
  </si>
  <si>
    <t>JOB &amp; ORIENTA</t>
  </si>
  <si>
    <t>VICENZAORO JANUARY</t>
  </si>
  <si>
    <t xml:space="preserve">VICENZAORO SEPTEMBER </t>
  </si>
  <si>
    <t>FIERA NAZIONALE DEL FUNGO PORCINO DI ALBARETO</t>
  </si>
  <si>
    <t>EUDI SHOW - EUROPEAN DIVE SHOW</t>
  </si>
  <si>
    <t>AUTOPROMOTEC</t>
  </si>
  <si>
    <t>R2B RESEARCH TO BUSINESS</t>
  </si>
  <si>
    <t>PROPOSTE</t>
  </si>
  <si>
    <t>COMOCREA TEXTILE DESIGN</t>
  </si>
  <si>
    <t>SALONE NAUTICO INTERNAZIONALE</t>
  </si>
  <si>
    <t>MIDO</t>
  </si>
  <si>
    <t>MADEEXPO</t>
  </si>
  <si>
    <t>MIART</t>
  </si>
  <si>
    <t xml:space="preserve">WHITE MILANO </t>
  </si>
  <si>
    <t xml:space="preserve">EUROLUCE </t>
  </si>
  <si>
    <t>TUTTOFOOD</t>
  </si>
  <si>
    <t>CHIBIMART</t>
  </si>
  <si>
    <t>REAS</t>
  </si>
  <si>
    <t>TRIFOLA D’OR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</si>
</sst>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.00\ _D_M_-;\-* #,##0.00\ _D_M_-;_-* &quot;-&quot;??\ _D_M_-;_-@_-"/>
    <numFmt numFmtId="173" formatCode="_-* #,##0_-;\-* #,##0_-;_-* &quot;-&quot;??_-;_-@_-"/>
    <numFmt numFmtId="174" formatCode="_-* #,##0\ _D_M_-;\-* #,##0\ _D_M_-;_-* &quot;-&quot;??\ _D_M_-;_-@_-"/>
    <numFmt numFmtId="175" formatCode="d/m;@"/>
    <numFmt numFmtId="176" formatCode="_-* #,##0.00\ _D_M_-;\-* #,##0.00\ _D_M_-;_-* \-??\ _D_M_-;_-@_-"/>
    <numFmt numFmtId="177" formatCode="#,##0_ ;\-#,##0\ "/>
    <numFmt numFmtId="178" formatCode="_-* #,##0\ _D_M_-;\-* #,##0\ _D_M_-;_-* &quot;- &quot;_D_M_-;_-@_-"/>
    <numFmt numFmtId="179" formatCode="_-* #,##0.00\ _€_-;\-* #,##0.00\ _€_-;_-* \-??\ _€_-;_-@_-"/>
    <numFmt numFmtId="180" formatCode="_-* #,##0\ _€_-;\-* #,##0\ _€_-;_-* &quot;- &quot;_€_-;_-@_-"/>
    <numFmt numFmtId="181" formatCode="_-* #,##0\ _D_M_-;\-* #,##0\ _D_M_-;_-* &quot;-&quot;\ _D_M_-;_-@_-"/>
    <numFmt numFmtId="182" formatCode="[$-410]dddd\ d\ mmmm\ yyyy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  <numFmt numFmtId="187" formatCode="0.000"/>
    <numFmt numFmtId="188" formatCode="0.0"/>
    <numFmt numFmtId="189" formatCode="_-* #,##0.0\ _D_M_-;\-* #,##0.0\ _D_M_-;_-* &quot;-&quot;??\ _D_M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u val="single"/>
      <sz val="18"/>
      <color indexed="57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u val="single"/>
      <sz val="18"/>
      <color theme="6" tint="-0.24997000396251678"/>
      <name val="Arial"/>
      <family val="2"/>
    </font>
    <font>
      <b/>
      <sz val="9"/>
      <color theme="0"/>
      <name val="Arial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49108"/>
        <bgColor indexed="64"/>
      </patternFill>
    </fill>
    <fill>
      <patternFill patternType="solid">
        <fgColor rgb="FFA3948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B5C4F"/>
        <bgColor indexed="64"/>
      </patternFill>
    </fill>
    <fill>
      <patternFill patternType="solid">
        <fgColor rgb="FF29335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 style="thick">
        <color indexed="9"/>
      </left>
      <right/>
      <top/>
      <bottom/>
    </border>
    <border>
      <left/>
      <right style="thick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ck">
        <color theme="0"/>
      </left>
      <right style="thick">
        <color theme="0"/>
      </right>
      <top/>
      <bottom style="thin">
        <color theme="0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hair">
        <color indexed="8"/>
      </top>
      <bottom style="hair">
        <color indexed="8"/>
      </bottom>
    </border>
    <border>
      <left style="thin">
        <color indexed="9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</border>
    <border>
      <left/>
      <right/>
      <top style="thin">
        <color theme="0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 style="thin">
        <color theme="0"/>
      </left>
      <right/>
      <top style="thin">
        <color theme="0"/>
      </top>
      <bottom/>
    </border>
    <border>
      <left style="hair">
        <color indexed="8"/>
      </left>
      <right style="hair">
        <color indexed="8"/>
      </right>
      <top/>
      <bottom>
        <color indexed="63"/>
      </bottom>
    </border>
    <border>
      <left/>
      <right style="hair">
        <color indexed="8"/>
      </right>
      <top/>
      <bottom>
        <color indexed="63"/>
      </bottom>
    </border>
    <border>
      <left style="thin">
        <color indexed="9"/>
      </left>
      <right style="thin">
        <color indexed="9"/>
      </right>
      <top style="hair">
        <color indexed="8"/>
      </top>
      <bottom>
        <color indexed="63"/>
      </bottom>
    </border>
    <border>
      <left style="thin">
        <color indexed="9"/>
      </left>
      <right/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 style="thin">
        <color indexed="9"/>
      </left>
      <right style="thin">
        <color indexed="9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9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/>
      <bottom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 style="thick">
        <color indexed="9"/>
      </right>
      <top style="thick">
        <color indexed="9"/>
      </top>
      <bottom/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/>
      <right style="thick">
        <color indexed="9"/>
      </right>
      <top style="thick">
        <color indexed="9"/>
      </top>
      <bottom style="thick">
        <color indexed="9"/>
      </bottom>
    </border>
    <border>
      <left/>
      <right/>
      <top/>
      <bottom style="thin">
        <color indexed="9"/>
      </bottom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38" borderId="1" applyNumberFormat="0" applyAlignment="0" applyProtection="0"/>
    <xf numFmtId="0" fontId="6" fillId="39" borderId="2" applyNumberFormat="0" applyAlignment="0" applyProtection="0"/>
    <xf numFmtId="0" fontId="32" fillId="0" borderId="3" applyNumberFormat="0" applyFill="0" applyAlignment="0" applyProtection="0"/>
    <xf numFmtId="0" fontId="33" fillId="40" borderId="4" applyNumberFormat="0" applyAlignment="0" applyProtection="0"/>
    <xf numFmtId="0" fontId="7" fillId="0" borderId="5" applyNumberFormat="0" applyFill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0" fillId="47" borderId="6" applyNumberFormat="0" applyAlignment="0" applyProtection="0"/>
    <xf numFmtId="0" fontId="8" fillId="7" borderId="2" applyNumberFormat="0" applyAlignment="0" applyProtection="0"/>
    <xf numFmtId="0" fontId="34" fillId="48" borderId="1" applyNumberFormat="0" applyAlignment="0" applyProtection="0"/>
    <xf numFmtId="0" fontId="9" fillId="3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0" fillId="0" borderId="0" applyFont="0" applyFill="0" applyBorder="0" applyAlignment="0" applyProtection="0"/>
    <xf numFmtId="180" fontId="0" fillId="0" borderId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ill="0" applyBorder="0" applyAlignment="0" applyProtection="0"/>
    <xf numFmtId="0" fontId="35" fillId="49" borderId="0" applyNumberFormat="0" applyBorder="0" applyAlignment="0" applyProtection="0"/>
    <xf numFmtId="0" fontId="1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1" borderId="7" applyNumberFormat="0" applyFont="0" applyAlignment="0" applyProtection="0"/>
    <xf numFmtId="0" fontId="36" fillId="38" borderId="8" applyNumberForma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39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52" borderId="0" applyNumberFormat="0" applyBorder="0" applyAlignment="0" applyProtection="0"/>
    <xf numFmtId="0" fontId="45" fillId="5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54" borderId="18" applyNumberFormat="0" applyAlignment="0" applyProtection="0"/>
  </cellStyleXfs>
  <cellXfs count="4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55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55" borderId="0" xfId="0" applyFont="1" applyFill="1" applyAlignment="1">
      <alignment vertical="center"/>
    </xf>
    <xf numFmtId="0" fontId="0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/>
    </xf>
    <xf numFmtId="0" fontId="0" fillId="55" borderId="0" xfId="0" applyFill="1" applyAlignment="1">
      <alignment horizontal="center"/>
    </xf>
    <xf numFmtId="3" fontId="20" fillId="56" borderId="19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57" borderId="20" xfId="0" applyFont="1" applyFill="1" applyBorder="1" applyAlignment="1">
      <alignment horizontal="center" vertical="center" wrapText="1"/>
    </xf>
    <xf numFmtId="0" fontId="21" fillId="58" borderId="0" xfId="98" applyFont="1" applyFill="1" applyAlignment="1">
      <alignment horizontal="center" vertical="center" wrapText="1"/>
      <protection/>
    </xf>
    <xf numFmtId="0" fontId="25" fillId="59" borderId="0" xfId="98" applyFont="1" applyFill="1" applyAlignment="1">
      <alignment horizontal="center" vertical="center" wrapText="1"/>
      <protection/>
    </xf>
    <xf numFmtId="175" fontId="21" fillId="59" borderId="0" xfId="98" applyNumberFormat="1" applyFont="1" applyFill="1" applyAlignment="1">
      <alignment horizontal="center" vertical="center" wrapText="1"/>
      <protection/>
    </xf>
    <xf numFmtId="3" fontId="20" fillId="34" borderId="19" xfId="0" applyNumberFormat="1" applyFont="1" applyFill="1" applyBorder="1" applyAlignment="1">
      <alignment horizontal="left" vertical="center" wrapText="1"/>
    </xf>
    <xf numFmtId="3" fontId="22" fillId="35" borderId="19" xfId="0" applyNumberFormat="1" applyFont="1" applyFill="1" applyBorder="1" applyAlignment="1">
      <alignment horizontal="left" vertical="center" wrapText="1"/>
    </xf>
    <xf numFmtId="0" fontId="21" fillId="60" borderId="20" xfId="0" applyFont="1" applyFill="1" applyBorder="1" applyAlignment="1">
      <alignment vertical="center" wrapText="1"/>
    </xf>
    <xf numFmtId="0" fontId="21" fillId="60" borderId="20" xfId="0" applyFont="1" applyFill="1" applyBorder="1" applyAlignment="1">
      <alignment horizontal="center" vertical="center" wrapText="1"/>
    </xf>
    <xf numFmtId="175" fontId="21" fillId="60" borderId="20" xfId="0" applyNumberFormat="1" applyFont="1" applyFill="1" applyBorder="1" applyAlignment="1">
      <alignment horizontal="center" vertical="center" wrapText="1"/>
    </xf>
    <xf numFmtId="3" fontId="21" fillId="60" borderId="20" xfId="0" applyNumberFormat="1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175" fontId="21" fillId="57" borderId="20" xfId="0" applyNumberFormat="1" applyFont="1" applyFill="1" applyBorder="1" applyAlignment="1">
      <alignment horizontal="center" vertical="center" wrapText="1"/>
    </xf>
    <xf numFmtId="3" fontId="21" fillId="57" borderId="20" xfId="73" applyNumberFormat="1" applyFont="1" applyFill="1" applyBorder="1" applyAlignment="1">
      <alignment horizontal="center" vertical="center" wrapText="1"/>
    </xf>
    <xf numFmtId="3" fontId="21" fillId="57" borderId="20" xfId="0" applyNumberFormat="1" applyFont="1" applyFill="1" applyBorder="1" applyAlignment="1">
      <alignment horizontal="center" vertical="center" wrapText="1"/>
    </xf>
    <xf numFmtId="3" fontId="21" fillId="60" borderId="20" xfId="73" applyNumberFormat="1" applyFont="1" applyFill="1" applyBorder="1" applyAlignment="1">
      <alignment horizontal="center" vertical="center" wrapText="1"/>
    </xf>
    <xf numFmtId="3" fontId="22" fillId="35" borderId="21" xfId="0" applyNumberFormat="1" applyFont="1" applyFill="1" applyBorder="1" applyAlignment="1">
      <alignment horizontal="left" vertical="center" wrapText="1"/>
    </xf>
    <xf numFmtId="177" fontId="22" fillId="57" borderId="22" xfId="73" applyNumberFormat="1" applyFont="1" applyFill="1" applyBorder="1" applyAlignment="1" applyProtection="1">
      <alignment horizontal="center" vertical="center" wrapText="1"/>
      <protection locked="0"/>
    </xf>
    <xf numFmtId="177" fontId="22" fillId="60" borderId="22" xfId="73" applyNumberFormat="1" applyFont="1" applyFill="1" applyBorder="1" applyAlignment="1" applyProtection="1">
      <alignment horizontal="center" vertical="center" wrapText="1"/>
      <protection locked="0"/>
    </xf>
    <xf numFmtId="3" fontId="22" fillId="57" borderId="19" xfId="0" applyNumberFormat="1" applyFont="1" applyFill="1" applyBorder="1" applyAlignment="1">
      <alignment horizontal="left" vertical="center" wrapText="1"/>
    </xf>
    <xf numFmtId="3" fontId="21" fillId="57" borderId="19" xfId="0" applyNumberFormat="1" applyFont="1" applyFill="1" applyBorder="1" applyAlignment="1">
      <alignment horizontal="left" vertical="center" wrapText="1"/>
    </xf>
    <xf numFmtId="3" fontId="22" fillId="57" borderId="23" xfId="0" applyNumberFormat="1" applyFont="1" applyFill="1" applyBorder="1" applyAlignment="1">
      <alignment horizontal="left" vertical="center" wrapText="1"/>
    </xf>
    <xf numFmtId="0" fontId="21" fillId="60" borderId="24" xfId="0" applyFont="1" applyFill="1" applyBorder="1" applyAlignment="1">
      <alignment horizontal="center" vertical="center" wrapText="1"/>
    </xf>
    <xf numFmtId="3" fontId="21" fillId="60" borderId="24" xfId="0" applyNumberFormat="1" applyFont="1" applyFill="1" applyBorder="1" applyAlignment="1">
      <alignment horizontal="center" vertical="center" wrapText="1"/>
    </xf>
    <xf numFmtId="3" fontId="25" fillId="59" borderId="0" xfId="98" applyNumberFormat="1" applyFont="1" applyFill="1" applyAlignment="1">
      <alignment horizontal="center" vertical="center" wrapText="1"/>
      <protection/>
    </xf>
    <xf numFmtId="3" fontId="21" fillId="60" borderId="25" xfId="73" applyNumberFormat="1" applyFont="1" applyFill="1" applyBorder="1" applyAlignment="1">
      <alignment horizontal="center" vertical="center" wrapText="1"/>
    </xf>
    <xf numFmtId="3" fontId="21" fillId="57" borderId="20" xfId="73" applyNumberFormat="1" applyFont="1" applyFill="1" applyBorder="1" applyAlignment="1" quotePrefix="1">
      <alignment horizontal="center" vertical="center" wrapText="1"/>
    </xf>
    <xf numFmtId="3" fontId="21" fillId="0" borderId="0" xfId="73" applyNumberFormat="1" applyFont="1" applyFill="1" applyBorder="1" applyAlignment="1">
      <alignment horizontal="center" vertical="center" wrapText="1"/>
    </xf>
    <xf numFmtId="3" fontId="21" fillId="57" borderId="19" xfId="0" applyNumberFormat="1" applyFont="1" applyFill="1" applyBorder="1" applyAlignment="1">
      <alignment horizontal="center" vertical="center" wrapText="1"/>
    </xf>
    <xf numFmtId="0" fontId="21" fillId="57" borderId="19" xfId="0" applyFont="1" applyFill="1" applyBorder="1" applyAlignment="1">
      <alignment horizontal="center" vertical="center" wrapText="1"/>
    </xf>
    <xf numFmtId="0" fontId="21" fillId="60" borderId="19" xfId="0" applyFont="1" applyFill="1" applyBorder="1" applyAlignment="1">
      <alignment horizontal="center" vertical="center" wrapText="1"/>
    </xf>
    <xf numFmtId="3" fontId="22" fillId="60" borderId="19" xfId="0" applyNumberFormat="1" applyFont="1" applyFill="1" applyBorder="1" applyAlignment="1">
      <alignment horizontal="left" vertical="center" wrapText="1"/>
    </xf>
    <xf numFmtId="3" fontId="22" fillId="57" borderId="22" xfId="73" applyNumberFormat="1" applyFont="1" applyFill="1" applyBorder="1" applyAlignment="1" applyProtection="1">
      <alignment horizontal="center" vertical="center" wrapText="1"/>
      <protection locked="0"/>
    </xf>
    <xf numFmtId="3" fontId="21" fillId="60" borderId="19" xfId="0" applyNumberFormat="1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1" fillId="61" borderId="21" xfId="0" applyFont="1" applyFill="1" applyBorder="1" applyAlignment="1">
      <alignment horizontal="center" vertical="center" wrapText="1"/>
    </xf>
    <xf numFmtId="3" fontId="22" fillId="57" borderId="21" xfId="0" applyNumberFormat="1" applyFont="1" applyFill="1" applyBorder="1" applyAlignment="1">
      <alignment horizontal="left" vertical="center" wrapText="1"/>
    </xf>
    <xf numFmtId="3" fontId="22" fillId="57" borderId="26" xfId="0" applyNumberFormat="1" applyFont="1" applyFill="1" applyBorder="1" applyAlignment="1">
      <alignment horizontal="left" vertical="center" wrapText="1"/>
    </xf>
    <xf numFmtId="3" fontId="22" fillId="61" borderId="19" xfId="0" applyNumberFormat="1" applyFont="1" applyFill="1" applyBorder="1" applyAlignment="1">
      <alignment horizontal="left" vertical="center" wrapText="1"/>
    </xf>
    <xf numFmtId="0" fontId="21" fillId="60" borderId="20" xfId="0" applyFont="1" applyFill="1" applyBorder="1" applyAlignment="1">
      <alignment horizontal="left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horizontal="center" vertical="center" wrapText="1"/>
    </xf>
    <xf numFmtId="0" fontId="46" fillId="62" borderId="0" xfId="0" applyFont="1" applyFill="1" applyAlignment="1">
      <alignment horizontal="center" vertical="center" wrapText="1"/>
    </xf>
    <xf numFmtId="0" fontId="21" fillId="0" borderId="0" xfId="0" applyFont="1" applyAlignment="1">
      <alignment wrapText="1"/>
    </xf>
    <xf numFmtId="3" fontId="24" fillId="63" borderId="29" xfId="98" applyNumberFormat="1" applyFont="1" applyFill="1" applyBorder="1" applyAlignment="1">
      <alignment horizontal="center" vertical="center" wrapText="1"/>
      <protection/>
    </xf>
    <xf numFmtId="3" fontId="24" fillId="63" borderId="30" xfId="98" applyNumberFormat="1" applyFont="1" applyFill="1" applyBorder="1" applyAlignment="1">
      <alignment horizontal="center" vertical="center" wrapText="1"/>
      <protection/>
    </xf>
    <xf numFmtId="0" fontId="21" fillId="62" borderId="0" xfId="0" applyFont="1" applyFill="1" applyAlignment="1">
      <alignment horizontal="center" wrapText="1"/>
    </xf>
    <xf numFmtId="3" fontId="21" fillId="64" borderId="31" xfId="98" applyNumberFormat="1" applyFont="1" applyFill="1" applyBorder="1" applyAlignment="1">
      <alignment horizontal="center" vertical="center" wrapText="1"/>
      <protection/>
    </xf>
    <xf numFmtId="3" fontId="21" fillId="0" borderId="32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wrapText="1"/>
    </xf>
    <xf numFmtId="3" fontId="21" fillId="0" borderId="34" xfId="0" applyNumberFormat="1" applyFont="1" applyBorder="1" applyAlignment="1">
      <alignment horizontal="center" wrapText="1"/>
    </xf>
    <xf numFmtId="3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65" borderId="35" xfId="0" applyFont="1" applyFill="1" applyBorder="1" applyAlignment="1">
      <alignment horizontal="center" vertical="center" wrapText="1"/>
    </xf>
    <xf numFmtId="3" fontId="22" fillId="65" borderId="35" xfId="75" applyNumberFormat="1" applyFont="1" applyFill="1" applyBorder="1" applyAlignment="1" applyProtection="1">
      <alignment horizontal="center" vertical="center" wrapText="1"/>
      <protection locked="0"/>
    </xf>
    <xf numFmtId="3" fontId="21" fillId="65" borderId="35" xfId="0" applyNumberFormat="1" applyFont="1" applyFill="1" applyBorder="1" applyAlignment="1">
      <alignment horizontal="center" vertical="center" wrapText="1"/>
    </xf>
    <xf numFmtId="0" fontId="21" fillId="65" borderId="0" xfId="0" applyFont="1" applyFill="1" applyAlignment="1">
      <alignment horizontal="center" vertical="center" wrapText="1"/>
    </xf>
    <xf numFmtId="175" fontId="21" fillId="35" borderId="36" xfId="84" applyNumberFormat="1" applyFont="1" applyFill="1" applyBorder="1" applyAlignment="1" applyProtection="1">
      <alignment horizontal="center" vertical="center" wrapText="1"/>
      <protection/>
    </xf>
    <xf numFmtId="3" fontId="22" fillId="35" borderId="36" xfId="84" applyNumberFormat="1" applyFont="1" applyFill="1" applyBorder="1" applyAlignment="1" applyProtection="1">
      <alignment horizontal="center" vertical="center" wrapText="1"/>
      <protection locked="0"/>
    </xf>
    <xf numFmtId="3" fontId="21" fillId="35" borderId="36" xfId="84" applyNumberFormat="1" applyFont="1" applyFill="1" applyBorder="1" applyAlignment="1" applyProtection="1">
      <alignment horizontal="center" vertical="center" wrapText="1"/>
      <protection/>
    </xf>
    <xf numFmtId="3" fontId="22" fillId="35" borderId="37" xfId="84" applyNumberFormat="1" applyFont="1" applyFill="1" applyBorder="1" applyAlignment="1" applyProtection="1">
      <alignment horizontal="center" vertical="center" wrapText="1"/>
      <protection locked="0"/>
    </xf>
    <xf numFmtId="3" fontId="22" fillId="35" borderId="21" xfId="84" applyNumberFormat="1" applyFont="1" applyFill="1" applyBorder="1" applyAlignment="1" applyProtection="1">
      <alignment horizontal="center" vertical="center" wrapText="1"/>
      <protection locked="0"/>
    </xf>
    <xf numFmtId="0" fontId="21" fillId="35" borderId="38" xfId="0" applyFont="1" applyFill="1" applyBorder="1" applyAlignment="1">
      <alignment horizontal="center" vertical="center" wrapText="1"/>
    </xf>
    <xf numFmtId="175" fontId="21" fillId="61" borderId="36" xfId="83" applyNumberFormat="1" applyFont="1" applyFill="1" applyBorder="1" applyAlignment="1" applyProtection="1">
      <alignment horizontal="center" vertical="center" wrapText="1"/>
      <protection/>
    </xf>
    <xf numFmtId="3" fontId="22" fillId="61" borderId="36" xfId="83" applyNumberFormat="1" applyFont="1" applyFill="1" applyBorder="1" applyAlignment="1" applyProtection="1">
      <alignment horizontal="center" vertical="center" wrapText="1"/>
      <protection locked="0"/>
    </xf>
    <xf numFmtId="3" fontId="21" fillId="61" borderId="36" xfId="83" applyNumberFormat="1" applyFont="1" applyFill="1" applyBorder="1" applyAlignment="1" applyProtection="1">
      <alignment horizontal="center" vertical="center" wrapText="1"/>
      <protection/>
    </xf>
    <xf numFmtId="3" fontId="22" fillId="61" borderId="21" xfId="83" applyNumberFormat="1" applyFont="1" applyFill="1" applyBorder="1" applyAlignment="1" applyProtection="1">
      <alignment horizontal="center" vertical="center" wrapText="1"/>
      <protection locked="0"/>
    </xf>
    <xf numFmtId="0" fontId="21" fillId="61" borderId="38" xfId="0" applyFont="1" applyFill="1" applyBorder="1" applyAlignment="1">
      <alignment horizontal="center" vertical="center" wrapText="1"/>
    </xf>
    <xf numFmtId="0" fontId="21" fillId="59" borderId="20" xfId="0" applyFont="1" applyFill="1" applyBorder="1" applyAlignment="1">
      <alignment horizontal="center" wrapText="1"/>
    </xf>
    <xf numFmtId="175" fontId="21" fillId="59" borderId="20" xfId="0" applyNumberFormat="1" applyFont="1" applyFill="1" applyBorder="1" applyAlignment="1">
      <alignment horizontal="center" wrapText="1"/>
    </xf>
    <xf numFmtId="3" fontId="21" fillId="59" borderId="20" xfId="0" applyNumberFormat="1" applyFont="1" applyFill="1" applyBorder="1" applyAlignment="1">
      <alignment horizontal="center" wrapText="1"/>
    </xf>
    <xf numFmtId="3" fontId="21" fillId="59" borderId="39" xfId="0" applyNumberFormat="1" applyFont="1" applyFill="1" applyBorder="1" applyAlignment="1">
      <alignment horizontal="center" wrapText="1"/>
    </xf>
    <xf numFmtId="3" fontId="21" fillId="59" borderId="20" xfId="73" applyNumberFormat="1" applyFont="1" applyFill="1" applyBorder="1" applyAlignment="1">
      <alignment horizontal="center" wrapText="1"/>
    </xf>
    <xf numFmtId="3" fontId="22" fillId="0" borderId="36" xfId="75" applyNumberFormat="1" applyFont="1" applyFill="1" applyBorder="1" applyAlignment="1" applyProtection="1">
      <alignment horizontal="center" vertical="center" wrapText="1"/>
      <protection locked="0"/>
    </xf>
    <xf numFmtId="175" fontId="21" fillId="35" borderId="36" xfId="85" applyNumberFormat="1" applyFont="1" applyFill="1" applyBorder="1" applyAlignment="1" applyProtection="1">
      <alignment horizontal="center" vertical="center" wrapText="1"/>
      <protection/>
    </xf>
    <xf numFmtId="3" fontId="21" fillId="35" borderId="36" xfId="85" applyNumberFormat="1" applyFont="1" applyFill="1" applyBorder="1" applyAlignment="1" applyProtection="1">
      <alignment horizontal="center" vertical="center" wrapText="1"/>
      <protection locked="0"/>
    </xf>
    <xf numFmtId="3" fontId="22" fillId="35" borderId="36" xfId="85" applyNumberFormat="1" applyFont="1" applyFill="1" applyBorder="1" applyAlignment="1" applyProtection="1">
      <alignment horizontal="center" vertical="center" wrapText="1"/>
      <protection locked="0"/>
    </xf>
    <xf numFmtId="3" fontId="21" fillId="35" borderId="36" xfId="85" applyNumberFormat="1" applyFont="1" applyFill="1" applyBorder="1" applyAlignment="1" applyProtection="1">
      <alignment horizontal="center" vertical="center" wrapText="1"/>
      <protection/>
    </xf>
    <xf numFmtId="3" fontId="22" fillId="35" borderId="37" xfId="85" applyNumberFormat="1" applyFont="1" applyFill="1" applyBorder="1" applyAlignment="1" applyProtection="1">
      <alignment horizontal="center" vertical="center" wrapText="1"/>
      <protection locked="0"/>
    </xf>
    <xf numFmtId="3" fontId="22" fillId="66" borderId="40" xfId="76" applyNumberFormat="1" applyFont="1" applyFill="1" applyBorder="1" applyAlignment="1" applyProtection="1">
      <alignment horizontal="center" vertical="center" wrapText="1"/>
      <protection locked="0"/>
    </xf>
    <xf numFmtId="3" fontId="21" fillId="66" borderId="40" xfId="0" applyNumberFormat="1" applyFont="1" applyFill="1" applyBorder="1" applyAlignment="1">
      <alignment horizontal="center" vertical="center" wrapText="1"/>
    </xf>
    <xf numFmtId="175" fontId="21" fillId="57" borderId="19" xfId="73" applyNumberFormat="1" applyFont="1" applyFill="1" applyBorder="1" applyAlignment="1">
      <alignment horizontal="center" vertical="center" wrapText="1"/>
    </xf>
    <xf numFmtId="3" fontId="22" fillId="57" borderId="19" xfId="73" applyNumberFormat="1" applyFont="1" applyFill="1" applyBorder="1" applyAlignment="1" applyProtection="1">
      <alignment horizontal="center" vertical="center" wrapText="1"/>
      <protection locked="0"/>
    </xf>
    <xf numFmtId="3" fontId="21" fillId="57" borderId="19" xfId="73" applyNumberFormat="1" applyFont="1" applyFill="1" applyBorder="1" applyAlignment="1">
      <alignment horizontal="center" vertical="center" wrapText="1"/>
    </xf>
    <xf numFmtId="3" fontId="22" fillId="57" borderId="41" xfId="73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175" fontId="21" fillId="57" borderId="19" xfId="73" applyNumberFormat="1" applyFont="1" applyFill="1" applyBorder="1" applyAlignment="1">
      <alignment horizontal="left" vertical="center" wrapText="1"/>
    </xf>
    <xf numFmtId="3" fontId="22" fillId="60" borderId="19" xfId="73" applyNumberFormat="1" applyFont="1" applyFill="1" applyBorder="1" applyAlignment="1" applyProtection="1">
      <alignment horizontal="center" vertical="center" wrapText="1"/>
      <protection locked="0"/>
    </xf>
    <xf numFmtId="177" fontId="22" fillId="57" borderId="19" xfId="73" applyNumberFormat="1" applyFont="1" applyFill="1" applyBorder="1" applyAlignment="1" applyProtection="1">
      <alignment horizontal="center" vertical="center" wrapText="1"/>
      <protection locked="0"/>
    </xf>
    <xf numFmtId="3" fontId="22" fillId="35" borderId="21" xfId="88" applyNumberFormat="1" applyFont="1" applyFill="1" applyBorder="1" applyAlignment="1" applyProtection="1">
      <alignment horizontal="center" vertical="center" wrapText="1"/>
      <protection locked="0"/>
    </xf>
    <xf numFmtId="3" fontId="21" fillId="60" borderId="20" xfId="0" applyNumberFormat="1" applyFont="1" applyFill="1" applyBorder="1" applyAlignment="1">
      <alignment horizontal="center" wrapText="1"/>
    </xf>
    <xf numFmtId="3" fontId="21" fillId="60" borderId="0" xfId="0" applyNumberFormat="1" applyFont="1" applyFill="1" applyAlignment="1">
      <alignment horizontal="center" wrapText="1"/>
    </xf>
    <xf numFmtId="3" fontId="21" fillId="60" borderId="42" xfId="0" applyNumberFormat="1" applyFont="1" applyFill="1" applyBorder="1" applyAlignment="1">
      <alignment horizontal="center" wrapText="1"/>
    </xf>
    <xf numFmtId="175" fontId="21" fillId="35" borderId="27" xfId="89" applyNumberFormat="1" applyFont="1" applyFill="1" applyBorder="1" applyAlignment="1" applyProtection="1">
      <alignment horizontal="center" vertical="center" wrapText="1"/>
      <protection/>
    </xf>
    <xf numFmtId="3" fontId="22" fillId="35" borderId="27" xfId="89" applyNumberFormat="1" applyFont="1" applyFill="1" applyBorder="1" applyAlignment="1" applyProtection="1">
      <alignment horizontal="center" vertical="center" wrapText="1"/>
      <protection locked="0"/>
    </xf>
    <xf numFmtId="3" fontId="21" fillId="35" borderId="27" xfId="89" applyNumberFormat="1" applyFont="1" applyFill="1" applyBorder="1" applyAlignment="1" applyProtection="1">
      <alignment horizontal="center" vertical="center" wrapText="1"/>
      <protection/>
    </xf>
    <xf numFmtId="0" fontId="21" fillId="35" borderId="43" xfId="0" applyFont="1" applyFill="1" applyBorder="1" applyAlignment="1">
      <alignment horizontal="center" vertical="center" wrapText="1"/>
    </xf>
    <xf numFmtId="175" fontId="21" fillId="0" borderId="0" xfId="89" applyNumberFormat="1" applyFont="1" applyFill="1" applyBorder="1" applyAlignment="1" applyProtection="1">
      <alignment horizontal="center" vertical="center" wrapText="1"/>
      <protection/>
    </xf>
    <xf numFmtId="3" fontId="22" fillId="0" borderId="0" xfId="89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89" applyNumberFormat="1" applyFont="1" applyFill="1" applyBorder="1" applyAlignment="1" applyProtection="1">
      <alignment horizontal="center" vertical="center" wrapText="1"/>
      <protection/>
    </xf>
    <xf numFmtId="175" fontId="21" fillId="35" borderId="28" xfId="89" applyNumberFormat="1" applyFont="1" applyFill="1" applyBorder="1" applyAlignment="1" applyProtection="1">
      <alignment horizontal="center" vertical="center" wrapText="1"/>
      <protection/>
    </xf>
    <xf numFmtId="3" fontId="22" fillId="35" borderId="28" xfId="89" applyNumberFormat="1" applyFont="1" applyFill="1" applyBorder="1" applyAlignment="1" applyProtection="1">
      <alignment horizontal="center" vertical="center" wrapText="1"/>
      <protection locked="0"/>
    </xf>
    <xf numFmtId="3" fontId="21" fillId="35" borderId="28" xfId="89" applyNumberFormat="1" applyFont="1" applyFill="1" applyBorder="1" applyAlignment="1" applyProtection="1">
      <alignment horizontal="center" vertical="center" wrapText="1"/>
      <protection/>
    </xf>
    <xf numFmtId="0" fontId="21" fillId="35" borderId="44" xfId="0" applyFont="1" applyFill="1" applyBorder="1" applyAlignment="1">
      <alignment horizontal="center" vertical="center" wrapText="1"/>
    </xf>
    <xf numFmtId="175" fontId="21" fillId="67" borderId="19" xfId="73" applyNumberFormat="1" applyFont="1" applyFill="1" applyBorder="1" applyAlignment="1" applyProtection="1">
      <alignment horizontal="center" vertical="center" wrapText="1"/>
      <protection/>
    </xf>
    <xf numFmtId="3" fontId="22" fillId="67" borderId="19" xfId="73" applyNumberFormat="1" applyFont="1" applyFill="1" applyBorder="1" applyAlignment="1" applyProtection="1">
      <alignment horizontal="center" vertical="center" wrapText="1"/>
      <protection locked="0"/>
    </xf>
    <xf numFmtId="3" fontId="21" fillId="67" borderId="19" xfId="73" applyNumberFormat="1" applyFont="1" applyFill="1" applyBorder="1" applyAlignment="1" applyProtection="1">
      <alignment horizontal="center" vertical="center" wrapText="1"/>
      <protection/>
    </xf>
    <xf numFmtId="3" fontId="22" fillId="67" borderId="41" xfId="73" applyNumberFormat="1" applyFont="1" applyFill="1" applyBorder="1" applyAlignment="1" applyProtection="1">
      <alignment horizontal="center" vertical="center" wrapText="1"/>
      <protection locked="0"/>
    </xf>
    <xf numFmtId="177" fontId="22" fillId="67" borderId="41" xfId="73" applyNumberFormat="1" applyFont="1" applyFill="1" applyBorder="1" applyAlignment="1" applyProtection="1">
      <alignment horizontal="center" vertical="center" wrapText="1"/>
      <protection locked="0"/>
    </xf>
    <xf numFmtId="175" fontId="21" fillId="35" borderId="19" xfId="78" applyNumberFormat="1" applyFont="1" applyFill="1" applyBorder="1" applyAlignment="1" applyProtection="1">
      <alignment horizontal="center" vertical="center" wrapText="1"/>
      <protection/>
    </xf>
    <xf numFmtId="3" fontId="22" fillId="35" borderId="19" xfId="78" applyNumberFormat="1" applyFont="1" applyFill="1" applyBorder="1" applyAlignment="1" applyProtection="1">
      <alignment horizontal="center" vertical="center" wrapText="1"/>
      <protection locked="0"/>
    </xf>
    <xf numFmtId="3" fontId="21" fillId="35" borderId="19" xfId="78" applyNumberFormat="1" applyFont="1" applyFill="1" applyBorder="1" applyAlignment="1" applyProtection="1">
      <alignment horizontal="center" vertical="center" wrapText="1"/>
      <protection locked="0"/>
    </xf>
    <xf numFmtId="3" fontId="21" fillId="35" borderId="19" xfId="78" applyNumberFormat="1" applyFont="1" applyFill="1" applyBorder="1" applyAlignment="1" applyProtection="1">
      <alignment horizontal="center" vertical="center" wrapText="1"/>
      <protection/>
    </xf>
    <xf numFmtId="3" fontId="22" fillId="35" borderId="41" xfId="78" applyNumberFormat="1" applyFont="1" applyFill="1" applyBorder="1" applyAlignment="1" applyProtection="1">
      <alignment horizontal="center" vertical="center" wrapText="1"/>
      <protection locked="0"/>
    </xf>
    <xf numFmtId="3" fontId="21" fillId="57" borderId="19" xfId="73" applyNumberFormat="1" applyFont="1" applyFill="1" applyBorder="1" applyAlignment="1" applyProtection="1">
      <alignment horizontal="center" vertical="center" wrapText="1"/>
      <protection locked="0"/>
    </xf>
    <xf numFmtId="175" fontId="21" fillId="60" borderId="19" xfId="73" applyNumberFormat="1" applyFont="1" applyFill="1" applyBorder="1" applyAlignment="1">
      <alignment horizontal="center" vertical="center" wrapText="1"/>
    </xf>
    <xf numFmtId="177" fontId="22" fillId="60" borderId="19" xfId="73" applyNumberFormat="1" applyFont="1" applyFill="1" applyBorder="1" applyAlignment="1" applyProtection="1">
      <alignment horizontal="center" vertical="center" wrapText="1"/>
      <protection locked="0"/>
    </xf>
    <xf numFmtId="0" fontId="21" fillId="60" borderId="20" xfId="73" applyNumberFormat="1" applyFont="1" applyFill="1" applyBorder="1" applyAlignment="1">
      <alignment horizontal="center" vertical="center" wrapText="1"/>
    </xf>
    <xf numFmtId="3" fontId="22" fillId="60" borderId="20" xfId="73" applyNumberFormat="1" applyFont="1" applyFill="1" applyBorder="1" applyAlignment="1" applyProtection="1">
      <alignment horizontal="center" vertical="center" wrapText="1"/>
      <protection locked="0"/>
    </xf>
    <xf numFmtId="177" fontId="22" fillId="60" borderId="20" xfId="73" applyNumberFormat="1" applyFont="1" applyFill="1" applyBorder="1" applyAlignment="1" applyProtection="1">
      <alignment horizontal="center" vertical="center" wrapText="1"/>
      <protection locked="0"/>
    </xf>
    <xf numFmtId="3" fontId="22" fillId="57" borderId="20" xfId="73" applyNumberFormat="1" applyFont="1" applyFill="1" applyBorder="1" applyAlignment="1" applyProtection="1">
      <alignment horizontal="center" vertical="center" wrapText="1"/>
      <protection locked="0"/>
    </xf>
    <xf numFmtId="3" fontId="21" fillId="60" borderId="0" xfId="0" applyNumberFormat="1" applyFont="1" applyFill="1" applyAlignment="1">
      <alignment horizontal="center" vertical="center" wrapText="1"/>
    </xf>
    <xf numFmtId="175" fontId="21" fillId="35" borderId="21" xfId="80" applyNumberFormat="1" applyFont="1" applyFill="1" applyBorder="1" applyAlignment="1" applyProtection="1">
      <alignment horizontal="center" vertical="center" wrapText="1"/>
      <protection/>
    </xf>
    <xf numFmtId="3" fontId="22" fillId="35" borderId="21" xfId="80" applyNumberFormat="1" applyFont="1" applyFill="1" applyBorder="1" applyAlignment="1" applyProtection="1">
      <alignment horizontal="center" vertical="center" wrapText="1"/>
      <protection locked="0"/>
    </xf>
    <xf numFmtId="3" fontId="21" fillId="35" borderId="36" xfId="8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73" applyNumberFormat="1" applyFont="1" applyFill="1" applyBorder="1" applyAlignment="1" applyProtection="1">
      <alignment horizontal="center" vertical="center" wrapText="1"/>
      <protection locked="0"/>
    </xf>
    <xf numFmtId="177" fontId="22" fillId="0" borderId="0" xfId="73" applyNumberFormat="1" applyFont="1" applyFill="1" applyBorder="1" applyAlignment="1" applyProtection="1">
      <alignment horizontal="center" vertical="center" wrapText="1"/>
      <protection locked="0"/>
    </xf>
    <xf numFmtId="3" fontId="22" fillId="67" borderId="45" xfId="73" applyNumberFormat="1" applyFont="1" applyFill="1" applyBorder="1" applyAlignment="1" applyProtection="1">
      <alignment horizontal="center" vertical="center" wrapText="1"/>
      <protection locked="0"/>
    </xf>
    <xf numFmtId="3" fontId="22" fillId="67" borderId="46" xfId="73" applyNumberFormat="1" applyFont="1" applyFill="1" applyBorder="1" applyAlignment="1" applyProtection="1">
      <alignment horizontal="center" vertical="center" wrapText="1"/>
      <protection locked="0"/>
    </xf>
    <xf numFmtId="177" fontId="22" fillId="67" borderId="46" xfId="73" applyNumberFormat="1" applyFont="1" applyFill="1" applyBorder="1" applyAlignment="1" applyProtection="1">
      <alignment horizontal="center" vertical="center" wrapText="1"/>
      <protection locked="0"/>
    </xf>
    <xf numFmtId="177" fontId="22" fillId="67" borderId="45" xfId="73" applyNumberFormat="1" applyFont="1" applyFill="1" applyBorder="1" applyAlignment="1" applyProtection="1">
      <alignment horizontal="center" vertical="center" wrapText="1"/>
      <protection locked="0"/>
    </xf>
    <xf numFmtId="177" fontId="22" fillId="67" borderId="19" xfId="73" applyNumberFormat="1" applyFont="1" applyFill="1" applyBorder="1" applyAlignment="1" applyProtection="1">
      <alignment horizontal="center" vertical="center" wrapText="1"/>
      <protection locked="0"/>
    </xf>
    <xf numFmtId="3" fontId="22" fillId="67" borderId="47" xfId="73" applyNumberFormat="1" applyFont="1" applyFill="1" applyBorder="1" applyAlignment="1" applyProtection="1">
      <alignment horizontal="center" vertical="center" wrapText="1"/>
      <protection locked="0"/>
    </xf>
    <xf numFmtId="3" fontId="22" fillId="67" borderId="22" xfId="73" applyNumberFormat="1" applyFont="1" applyFill="1" applyBorder="1" applyAlignment="1" applyProtection="1">
      <alignment horizontal="center" vertical="center" wrapText="1"/>
      <protection locked="0"/>
    </xf>
    <xf numFmtId="177" fontId="22" fillId="67" borderId="22" xfId="73" applyNumberFormat="1" applyFont="1" applyFill="1" applyBorder="1" applyAlignment="1" applyProtection="1">
      <alignment horizontal="center" vertical="center" wrapText="1"/>
      <protection locked="0"/>
    </xf>
    <xf numFmtId="177" fontId="22" fillId="67" borderId="47" xfId="73" applyNumberFormat="1" applyFont="1" applyFill="1" applyBorder="1" applyAlignment="1" applyProtection="1">
      <alignment horizontal="center" vertical="center" wrapText="1"/>
      <protection locked="0"/>
    </xf>
    <xf numFmtId="175" fontId="21" fillId="0" borderId="0" xfId="0" applyNumberFormat="1" applyFont="1" applyAlignment="1">
      <alignment horizontal="center" wrapText="1"/>
    </xf>
    <xf numFmtId="1" fontId="21" fillId="66" borderId="40" xfId="0" applyNumberFormat="1" applyFont="1" applyFill="1" applyBorder="1" applyAlignment="1">
      <alignment horizontal="center" vertical="center" wrapText="1"/>
    </xf>
    <xf numFmtId="0" fontId="21" fillId="59" borderId="0" xfId="98" applyFont="1" applyFill="1" applyAlignment="1">
      <alignment horizontal="center" vertical="center" wrapText="1"/>
      <protection/>
    </xf>
    <xf numFmtId="3" fontId="24" fillId="63" borderId="0" xfId="98" applyNumberFormat="1" applyFont="1" applyFill="1" applyAlignment="1">
      <alignment horizontal="center" vertical="center" wrapText="1"/>
      <protection/>
    </xf>
    <xf numFmtId="3" fontId="21" fillId="64" borderId="0" xfId="98" applyNumberFormat="1" applyFont="1" applyFill="1" applyAlignment="1">
      <alignment horizontal="center" vertical="center" wrapText="1"/>
      <protection/>
    </xf>
    <xf numFmtId="3" fontId="21" fillId="63" borderId="0" xfId="98" applyNumberFormat="1" applyFont="1" applyFill="1" applyAlignment="1">
      <alignment horizontal="center" vertical="center" wrapText="1"/>
      <protection/>
    </xf>
    <xf numFmtId="3" fontId="24" fillId="59" borderId="0" xfId="98" applyNumberFormat="1" applyFont="1" applyFill="1" applyAlignment="1">
      <alignment horizontal="center" vertical="center" wrapText="1"/>
      <protection/>
    </xf>
    <xf numFmtId="3" fontId="21" fillId="59" borderId="0" xfId="98" applyNumberFormat="1" applyFont="1" applyFill="1" applyAlignment="1">
      <alignment horizontal="center" vertical="center" wrapText="1"/>
      <protection/>
    </xf>
    <xf numFmtId="3" fontId="47" fillId="59" borderId="0" xfId="98" applyNumberFormat="1" applyFont="1" applyFill="1" applyAlignment="1">
      <alignment horizontal="center" vertical="center" wrapText="1"/>
      <protection/>
    </xf>
    <xf numFmtId="0" fontId="21" fillId="0" borderId="20" xfId="0" applyFont="1" applyBorder="1" applyAlignment="1">
      <alignment horizont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22" fillId="66" borderId="0" xfId="76" applyNumberFormat="1" applyFont="1" applyFill="1" applyBorder="1" applyAlignment="1" applyProtection="1">
      <alignment horizontal="center" vertical="center" wrapText="1"/>
      <protection locked="0"/>
    </xf>
    <xf numFmtId="177" fontId="22" fillId="0" borderId="22" xfId="73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center" wrapText="1"/>
    </xf>
    <xf numFmtId="3" fontId="47" fillId="68" borderId="48" xfId="98" applyNumberFormat="1" applyFont="1" applyFill="1" applyBorder="1" applyAlignment="1">
      <alignment horizontal="center" vertical="center" wrapText="1"/>
      <protection/>
    </xf>
    <xf numFmtId="175" fontId="22" fillId="67" borderId="41" xfId="73" applyNumberFormat="1" applyFont="1" applyFill="1" applyBorder="1" applyAlignment="1" applyProtection="1">
      <alignment horizontal="center" vertical="center" wrapText="1"/>
      <protection locked="0"/>
    </xf>
    <xf numFmtId="175" fontId="21" fillId="0" borderId="36" xfId="0" applyNumberFormat="1" applyFont="1" applyBorder="1" applyAlignment="1">
      <alignment horizontal="center" vertical="center" wrapText="1"/>
    </xf>
    <xf numFmtId="175" fontId="22" fillId="0" borderId="36" xfId="75" applyNumberFormat="1" applyFont="1" applyFill="1" applyBorder="1" applyAlignment="1" applyProtection="1">
      <alignment horizontal="center" vertical="center" wrapText="1"/>
      <protection locked="0"/>
    </xf>
    <xf numFmtId="175" fontId="21" fillId="66" borderId="40" xfId="0" applyNumberFormat="1" applyFont="1" applyFill="1" applyBorder="1" applyAlignment="1">
      <alignment horizontal="center" vertical="center" wrapText="1"/>
    </xf>
    <xf numFmtId="0" fontId="21" fillId="57" borderId="20" xfId="0" applyFont="1" applyFill="1" applyBorder="1" applyAlignment="1">
      <alignment horizontal="left" vertical="center" wrapText="1"/>
    </xf>
    <xf numFmtId="177" fontId="21" fillId="57" borderId="41" xfId="73" applyNumberFormat="1" applyFont="1" applyFill="1" applyBorder="1" applyAlignment="1" applyProtection="1">
      <alignment horizontal="center" vertical="center" wrapText="1"/>
      <protection locked="0"/>
    </xf>
    <xf numFmtId="177" fontId="21" fillId="67" borderId="41" xfId="73" applyNumberFormat="1" applyFont="1" applyFill="1" applyBorder="1" applyAlignment="1" applyProtection="1">
      <alignment horizontal="center" vertical="center" wrapText="1"/>
      <protection locked="0"/>
    </xf>
    <xf numFmtId="3" fontId="22" fillId="57" borderId="49" xfId="0" applyNumberFormat="1" applyFont="1" applyFill="1" applyBorder="1" applyAlignment="1">
      <alignment horizontal="left" vertical="center" wrapText="1"/>
    </xf>
    <xf numFmtId="3" fontId="21" fillId="67" borderId="22" xfId="73" applyNumberFormat="1" applyFont="1" applyFill="1" applyBorder="1" applyAlignment="1" applyProtection="1">
      <alignment horizontal="center" vertical="center" wrapText="1"/>
      <protection locked="0"/>
    </xf>
    <xf numFmtId="3" fontId="21" fillId="67" borderId="47" xfId="73" applyNumberFormat="1" applyFont="1" applyFill="1" applyBorder="1" applyAlignment="1" applyProtection="1">
      <alignment horizontal="center" vertical="center" wrapText="1"/>
      <protection locked="0"/>
    </xf>
    <xf numFmtId="3" fontId="21" fillId="59" borderId="0" xfId="0" applyNumberFormat="1" applyFont="1" applyFill="1" applyBorder="1" applyAlignment="1">
      <alignment horizontal="center" vertical="center" wrapText="1"/>
    </xf>
    <xf numFmtId="3" fontId="21" fillId="60" borderId="0" xfId="0" applyNumberFormat="1" applyFont="1" applyFill="1" applyBorder="1" applyAlignment="1">
      <alignment horizontal="center" vertical="center" wrapText="1"/>
    </xf>
    <xf numFmtId="3" fontId="21" fillId="67" borderId="47" xfId="73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175" fontId="21" fillId="60" borderId="19" xfId="73" applyNumberFormat="1" applyFont="1" applyFill="1" applyBorder="1" applyAlignment="1">
      <alignment horizontal="left" vertical="center" wrapText="1"/>
    </xf>
    <xf numFmtId="0" fontId="21" fillId="67" borderId="19" xfId="0" applyFont="1" applyFill="1" applyBorder="1" applyAlignment="1">
      <alignment horizontal="left" vertical="center" wrapText="1"/>
    </xf>
    <xf numFmtId="0" fontId="21" fillId="59" borderId="0" xfId="0" applyFont="1" applyFill="1" applyAlignment="1">
      <alignment wrapText="1"/>
    </xf>
    <xf numFmtId="174" fontId="21" fillId="60" borderId="20" xfId="73" applyNumberFormat="1" applyFont="1" applyFill="1" applyBorder="1" applyAlignment="1">
      <alignment horizontal="center" vertical="center" wrapText="1"/>
    </xf>
    <xf numFmtId="173" fontId="21" fillId="60" borderId="20" xfId="73" applyNumberFormat="1" applyFont="1" applyFill="1" applyBorder="1" applyAlignment="1">
      <alignment horizontal="center" vertical="center" wrapText="1"/>
    </xf>
    <xf numFmtId="3" fontId="22" fillId="60" borderId="0" xfId="73" applyNumberFormat="1" applyFont="1" applyFill="1" applyBorder="1" applyAlignment="1" applyProtection="1">
      <alignment horizontal="center" vertical="center" wrapText="1"/>
      <protection locked="0"/>
    </xf>
    <xf numFmtId="177" fontId="22" fillId="60" borderId="0" xfId="73" applyNumberFormat="1" applyFont="1" applyFill="1" applyBorder="1" applyAlignment="1" applyProtection="1">
      <alignment horizontal="center" vertical="center" wrapText="1"/>
      <protection locked="0"/>
    </xf>
    <xf numFmtId="0" fontId="21" fillId="60" borderId="0" xfId="0" applyFont="1" applyFill="1" applyBorder="1" applyAlignment="1">
      <alignment horizontal="center" vertical="center" wrapText="1"/>
    </xf>
    <xf numFmtId="175" fontId="21" fillId="59" borderId="0" xfId="0" applyNumberFormat="1" applyFont="1" applyFill="1" applyBorder="1" applyAlignment="1">
      <alignment horizontal="center" vertical="center" wrapText="1"/>
    </xf>
    <xf numFmtId="3" fontId="21" fillId="59" borderId="0" xfId="73" applyNumberFormat="1" applyFont="1" applyFill="1" applyBorder="1" applyAlignment="1">
      <alignment horizontal="center" vertical="center" wrapText="1"/>
    </xf>
    <xf numFmtId="0" fontId="21" fillId="59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3" fontId="20" fillId="56" borderId="50" xfId="0" applyNumberFormat="1" applyFont="1" applyFill="1" applyBorder="1" applyAlignment="1">
      <alignment horizontal="left" vertical="center" wrapText="1"/>
    </xf>
    <xf numFmtId="3" fontId="20" fillId="34" borderId="41" xfId="0" applyNumberFormat="1" applyFont="1" applyFill="1" applyBorder="1" applyAlignment="1">
      <alignment horizontal="left" vertical="center" wrapText="1"/>
    </xf>
    <xf numFmtId="175" fontId="21" fillId="57" borderId="47" xfId="73" applyNumberFormat="1" applyFont="1" applyFill="1" applyBorder="1" applyAlignment="1">
      <alignment horizontal="center" vertical="center" wrapText="1"/>
    </xf>
    <xf numFmtId="3" fontId="22" fillId="57" borderId="47" xfId="73" applyNumberFormat="1" applyFont="1" applyFill="1" applyBorder="1" applyAlignment="1" applyProtection="1">
      <alignment horizontal="center" vertical="center" wrapText="1"/>
      <protection locked="0"/>
    </xf>
    <xf numFmtId="3" fontId="21" fillId="57" borderId="47" xfId="73" applyNumberFormat="1" applyFont="1" applyFill="1" applyBorder="1" applyAlignment="1">
      <alignment horizontal="center" vertical="center" wrapText="1"/>
    </xf>
    <xf numFmtId="0" fontId="21" fillId="57" borderId="24" xfId="0" applyFont="1" applyFill="1" applyBorder="1" applyAlignment="1">
      <alignment horizontal="center" vertical="center" wrapText="1"/>
    </xf>
    <xf numFmtId="175" fontId="21" fillId="57" borderId="24" xfId="0" applyNumberFormat="1" applyFont="1" applyFill="1" applyBorder="1" applyAlignment="1">
      <alignment horizontal="center" vertical="center" wrapText="1"/>
    </xf>
    <xf numFmtId="3" fontId="21" fillId="57" borderId="24" xfId="73" applyNumberFormat="1" applyFont="1" applyFill="1" applyBorder="1" applyAlignment="1">
      <alignment horizontal="center" vertical="center" wrapText="1"/>
    </xf>
    <xf numFmtId="3" fontId="21" fillId="57" borderId="24" xfId="0" applyNumberFormat="1" applyFont="1" applyFill="1" applyBorder="1" applyAlignment="1">
      <alignment horizontal="center" vertical="center" wrapText="1"/>
    </xf>
    <xf numFmtId="175" fontId="21" fillId="60" borderId="24" xfId="0" applyNumberFormat="1" applyFont="1" applyFill="1" applyBorder="1" applyAlignment="1">
      <alignment horizontal="center" vertical="center" wrapText="1"/>
    </xf>
    <xf numFmtId="174" fontId="21" fillId="60" borderId="24" xfId="73" applyNumberFormat="1" applyFont="1" applyFill="1" applyBorder="1" applyAlignment="1">
      <alignment horizontal="center" vertical="center" wrapText="1"/>
    </xf>
    <xf numFmtId="0" fontId="21" fillId="60" borderId="24" xfId="0" applyFont="1" applyFill="1" applyBorder="1" applyAlignment="1">
      <alignment vertical="center" wrapText="1"/>
    </xf>
    <xf numFmtId="175" fontId="21" fillId="35" borderId="27" xfId="87" applyNumberFormat="1" applyFont="1" applyFill="1" applyBorder="1" applyAlignment="1" applyProtection="1">
      <alignment horizontal="center" vertical="center" wrapText="1"/>
      <protection/>
    </xf>
    <xf numFmtId="3" fontId="22" fillId="35" borderId="27" xfId="87" applyNumberFormat="1" applyFont="1" applyFill="1" applyBorder="1" applyAlignment="1" applyProtection="1">
      <alignment horizontal="center" vertical="center" wrapText="1"/>
      <protection locked="0"/>
    </xf>
    <xf numFmtId="3" fontId="21" fillId="35" borderId="27" xfId="87" applyNumberFormat="1" applyFont="1" applyFill="1" applyBorder="1" applyAlignment="1" applyProtection="1">
      <alignment horizontal="center" vertical="center" wrapText="1"/>
      <protection/>
    </xf>
    <xf numFmtId="3" fontId="21" fillId="60" borderId="24" xfId="73" applyNumberFormat="1" applyFont="1" applyFill="1" applyBorder="1" applyAlignment="1">
      <alignment horizontal="center" vertical="center" wrapText="1"/>
    </xf>
    <xf numFmtId="173" fontId="21" fillId="60" borderId="24" xfId="73" applyNumberFormat="1" applyFont="1" applyFill="1" applyBorder="1" applyAlignment="1">
      <alignment horizontal="center" vertical="center" wrapText="1"/>
    </xf>
    <xf numFmtId="3" fontId="22" fillId="35" borderId="27" xfId="88" applyNumberFormat="1" applyFont="1" applyFill="1" applyBorder="1" applyAlignment="1" applyProtection="1">
      <alignment horizontal="center" vertical="center" wrapText="1"/>
      <protection locked="0"/>
    </xf>
    <xf numFmtId="3" fontId="21" fillId="60" borderId="51" xfId="0" applyNumberFormat="1" applyFont="1" applyFill="1" applyBorder="1" applyAlignment="1">
      <alignment horizontal="center" wrapText="1"/>
    </xf>
    <xf numFmtId="175" fontId="22" fillId="67" borderId="22" xfId="73" applyNumberFormat="1" applyFont="1" applyFill="1" applyBorder="1" applyAlignment="1" applyProtection="1">
      <alignment horizontal="center" vertical="center" wrapText="1"/>
      <protection locked="0"/>
    </xf>
    <xf numFmtId="175" fontId="21" fillId="35" borderId="52" xfId="89" applyNumberFormat="1" applyFont="1" applyFill="1" applyBorder="1" applyAlignment="1" applyProtection="1">
      <alignment horizontal="center" vertical="center" wrapText="1"/>
      <protection/>
    </xf>
    <xf numFmtId="3" fontId="22" fillId="35" borderId="52" xfId="89" applyNumberFormat="1" applyFont="1" applyFill="1" applyBorder="1" applyAlignment="1" applyProtection="1">
      <alignment horizontal="center" vertical="center" wrapText="1"/>
      <protection locked="0"/>
    </xf>
    <xf numFmtId="3" fontId="21" fillId="35" borderId="52" xfId="89" applyNumberFormat="1" applyFont="1" applyFill="1" applyBorder="1" applyAlignment="1" applyProtection="1">
      <alignment horizontal="center" vertical="center" wrapText="1"/>
      <protection/>
    </xf>
    <xf numFmtId="0" fontId="21" fillId="35" borderId="52" xfId="0" applyFont="1" applyFill="1" applyBorder="1" applyAlignment="1">
      <alignment horizontal="center" vertical="center" wrapText="1"/>
    </xf>
    <xf numFmtId="0" fontId="21" fillId="35" borderId="53" xfId="0" applyFont="1" applyFill="1" applyBorder="1" applyAlignment="1">
      <alignment horizontal="center" vertical="center" wrapText="1"/>
    </xf>
    <xf numFmtId="175" fontId="21" fillId="67" borderId="47" xfId="73" applyNumberFormat="1" applyFont="1" applyFill="1" applyBorder="1" applyAlignment="1" applyProtection="1">
      <alignment horizontal="center" vertical="center" wrapText="1"/>
      <protection/>
    </xf>
    <xf numFmtId="175" fontId="21" fillId="60" borderId="47" xfId="73" applyNumberFormat="1" applyFont="1" applyFill="1" applyBorder="1" applyAlignment="1">
      <alignment horizontal="center" vertical="center" wrapText="1"/>
    </xf>
    <xf numFmtId="175" fontId="21" fillId="35" borderId="27" xfId="80" applyNumberFormat="1" applyFont="1" applyFill="1" applyBorder="1" applyAlignment="1" applyProtection="1">
      <alignment horizontal="center" vertical="center" wrapText="1"/>
      <protection/>
    </xf>
    <xf numFmtId="3" fontId="22" fillId="35" borderId="27" xfId="80" applyNumberFormat="1" applyFont="1" applyFill="1" applyBorder="1" applyAlignment="1" applyProtection="1">
      <alignment horizontal="center" vertical="center" wrapText="1"/>
      <protection locked="0"/>
    </xf>
    <xf numFmtId="3" fontId="21" fillId="35" borderId="54" xfId="80" applyNumberFormat="1" applyFont="1" applyFill="1" applyBorder="1" applyAlignment="1" applyProtection="1">
      <alignment horizontal="center" vertical="center" wrapText="1"/>
      <protection locked="0"/>
    </xf>
    <xf numFmtId="0" fontId="21" fillId="57" borderId="25" xfId="0" applyFont="1" applyFill="1" applyBorder="1" applyAlignment="1">
      <alignment horizontal="center" vertical="center" wrapText="1"/>
    </xf>
    <xf numFmtId="175" fontId="21" fillId="57" borderId="25" xfId="0" applyNumberFormat="1" applyFont="1" applyFill="1" applyBorder="1" applyAlignment="1">
      <alignment horizontal="center" vertical="center" wrapText="1"/>
    </xf>
    <xf numFmtId="3" fontId="21" fillId="57" borderId="25" xfId="73" applyNumberFormat="1" applyFont="1" applyFill="1" applyBorder="1" applyAlignment="1">
      <alignment horizontal="center" vertical="center" wrapText="1"/>
    </xf>
    <xf numFmtId="3" fontId="21" fillId="57" borderId="25" xfId="0" applyNumberFormat="1" applyFont="1" applyFill="1" applyBorder="1" applyAlignment="1">
      <alignment horizontal="center" vertical="center" wrapText="1"/>
    </xf>
    <xf numFmtId="177" fontId="22" fillId="57" borderId="55" xfId="73" applyNumberFormat="1" applyFont="1" applyFill="1" applyBorder="1" applyAlignment="1" applyProtection="1">
      <alignment horizontal="center" vertical="center" wrapText="1"/>
      <protection locked="0"/>
    </xf>
    <xf numFmtId="175" fontId="21" fillId="57" borderId="45" xfId="73" applyNumberFormat="1" applyFont="1" applyFill="1" applyBorder="1" applyAlignment="1">
      <alignment horizontal="center" vertical="center" wrapText="1"/>
    </xf>
    <xf numFmtId="3" fontId="22" fillId="57" borderId="45" xfId="73" applyNumberFormat="1" applyFont="1" applyFill="1" applyBorder="1" applyAlignment="1" applyProtection="1">
      <alignment horizontal="center" vertical="center" wrapText="1"/>
      <protection locked="0"/>
    </xf>
    <xf numFmtId="3" fontId="21" fillId="57" borderId="45" xfId="73" applyNumberFormat="1" applyFont="1" applyFill="1" applyBorder="1" applyAlignment="1">
      <alignment horizontal="center" vertical="center" wrapText="1"/>
    </xf>
    <xf numFmtId="3" fontId="22" fillId="57" borderId="46" xfId="73" applyNumberFormat="1" applyFont="1" applyFill="1" applyBorder="1" applyAlignment="1" applyProtection="1">
      <alignment horizontal="center" vertical="center" wrapText="1"/>
      <protection locked="0"/>
    </xf>
    <xf numFmtId="3" fontId="22" fillId="35" borderId="52" xfId="86" applyNumberFormat="1" applyFont="1" applyFill="1" applyBorder="1" applyAlignment="1" applyProtection="1">
      <alignment horizontal="center" vertical="center" wrapText="1"/>
      <protection locked="0"/>
    </xf>
    <xf numFmtId="0" fontId="21" fillId="60" borderId="56" xfId="0" applyFont="1" applyFill="1" applyBorder="1" applyAlignment="1">
      <alignment horizontal="center" vertical="center" wrapText="1"/>
    </xf>
    <xf numFmtId="175" fontId="21" fillId="61" borderId="57" xfId="86" applyNumberFormat="1" applyFont="1" applyFill="1" applyBorder="1" applyAlignment="1" applyProtection="1">
      <alignment horizontal="center" vertical="center" wrapText="1"/>
      <protection/>
    </xf>
    <xf numFmtId="3" fontId="21" fillId="61" borderId="57" xfId="86" applyNumberFormat="1" applyFont="1" applyFill="1" applyBorder="1" applyAlignment="1" applyProtection="1">
      <alignment horizontal="center" vertical="center" wrapText="1"/>
      <protection locked="0"/>
    </xf>
    <xf numFmtId="3" fontId="21" fillId="61" borderId="57" xfId="86" applyNumberFormat="1" applyFont="1" applyFill="1" applyBorder="1" applyAlignment="1" applyProtection="1">
      <alignment horizontal="center" vertical="center" wrapText="1"/>
      <protection/>
    </xf>
    <xf numFmtId="3" fontId="22" fillId="61" borderId="57" xfId="86" applyNumberFormat="1" applyFont="1" applyFill="1" applyBorder="1" applyAlignment="1" applyProtection="1">
      <alignment horizontal="center" vertical="center" wrapText="1"/>
      <protection locked="0"/>
    </xf>
    <xf numFmtId="3" fontId="22" fillId="61" borderId="52" xfId="86" applyNumberFormat="1" applyFont="1" applyFill="1" applyBorder="1" applyAlignment="1" applyProtection="1">
      <alignment horizontal="center" vertical="center" wrapText="1"/>
      <protection locked="0"/>
    </xf>
    <xf numFmtId="0" fontId="21" fillId="61" borderId="52" xfId="0" applyFont="1" applyFill="1" applyBorder="1" applyAlignment="1">
      <alignment horizontal="center" vertical="center" wrapText="1"/>
    </xf>
    <xf numFmtId="175" fontId="21" fillId="35" borderId="52" xfId="86" applyNumberFormat="1" applyFont="1" applyFill="1" applyBorder="1" applyAlignment="1" applyProtection="1">
      <alignment horizontal="center" vertical="center" wrapText="1"/>
      <protection/>
    </xf>
    <xf numFmtId="3" fontId="21" fillId="35" borderId="52" xfId="86" applyNumberFormat="1" applyFont="1" applyFill="1" applyBorder="1" applyAlignment="1" applyProtection="1">
      <alignment horizontal="center" vertical="center" wrapText="1"/>
      <protection/>
    </xf>
    <xf numFmtId="3" fontId="21" fillId="35" borderId="57" xfId="86" applyNumberFormat="1" applyFont="1" applyFill="1" applyBorder="1" applyAlignment="1" applyProtection="1">
      <alignment horizontal="center" vertical="center" wrapText="1"/>
      <protection locked="0"/>
    </xf>
    <xf numFmtId="0" fontId="21" fillId="60" borderId="25" xfId="0" applyFont="1" applyFill="1" applyBorder="1" applyAlignment="1">
      <alignment horizontal="center" vertical="center" wrapText="1"/>
    </xf>
    <xf numFmtId="175" fontId="21" fillId="60" borderId="25" xfId="0" applyNumberFormat="1" applyFont="1" applyFill="1" applyBorder="1" applyAlignment="1">
      <alignment horizontal="center" vertical="center" wrapText="1"/>
    </xf>
    <xf numFmtId="174" fontId="21" fillId="60" borderId="25" xfId="73" applyNumberFormat="1" applyFont="1" applyFill="1" applyBorder="1" applyAlignment="1">
      <alignment horizontal="center" vertical="center" wrapText="1"/>
    </xf>
    <xf numFmtId="3" fontId="21" fillId="60" borderId="25" xfId="0" applyNumberFormat="1" applyFont="1" applyFill="1" applyBorder="1" applyAlignment="1">
      <alignment horizontal="center" vertical="center" wrapText="1"/>
    </xf>
    <xf numFmtId="0" fontId="21" fillId="60" borderId="25" xfId="0" applyFont="1" applyFill="1" applyBorder="1" applyAlignment="1">
      <alignment vertical="center" wrapText="1"/>
    </xf>
    <xf numFmtId="175" fontId="21" fillId="35" borderId="28" xfId="86" applyNumberFormat="1" applyFont="1" applyFill="1" applyBorder="1" applyAlignment="1" applyProtection="1">
      <alignment horizontal="center" vertical="center" wrapText="1"/>
      <protection/>
    </xf>
    <xf numFmtId="3" fontId="22" fillId="35" borderId="28" xfId="86" applyNumberFormat="1" applyFont="1" applyFill="1" applyBorder="1" applyAlignment="1" applyProtection="1">
      <alignment horizontal="center" vertical="center" wrapText="1"/>
      <protection locked="0"/>
    </xf>
    <xf numFmtId="3" fontId="21" fillId="35" borderId="28" xfId="86" applyNumberFormat="1" applyFont="1" applyFill="1" applyBorder="1" applyAlignment="1" applyProtection="1">
      <alignment horizontal="center" vertical="center" wrapText="1"/>
      <protection/>
    </xf>
    <xf numFmtId="0" fontId="21" fillId="57" borderId="56" xfId="0" applyFont="1" applyFill="1" applyBorder="1" applyAlignment="1">
      <alignment horizontal="center" vertical="center" wrapText="1"/>
    </xf>
    <xf numFmtId="175" fontId="21" fillId="57" borderId="56" xfId="0" applyNumberFormat="1" applyFont="1" applyFill="1" applyBorder="1" applyAlignment="1">
      <alignment horizontal="center" vertical="center" wrapText="1"/>
    </xf>
    <xf numFmtId="3" fontId="21" fillId="57" borderId="56" xfId="73" applyNumberFormat="1" applyFont="1" applyFill="1" applyBorder="1" applyAlignment="1">
      <alignment horizontal="center" vertical="center" wrapText="1"/>
    </xf>
    <xf numFmtId="3" fontId="21" fillId="57" borderId="56" xfId="0" applyNumberFormat="1" applyFont="1" applyFill="1" applyBorder="1" applyAlignment="1">
      <alignment horizontal="center" vertical="center" wrapText="1"/>
    </xf>
    <xf numFmtId="175" fontId="21" fillId="57" borderId="57" xfId="73" applyNumberFormat="1" applyFont="1" applyFill="1" applyBorder="1" applyAlignment="1">
      <alignment horizontal="center" vertical="center" wrapText="1"/>
    </xf>
    <xf numFmtId="3" fontId="22" fillId="57" borderId="57" xfId="73" applyNumberFormat="1" applyFont="1" applyFill="1" applyBorder="1" applyAlignment="1" applyProtection="1">
      <alignment horizontal="center" vertical="center" wrapText="1"/>
      <protection locked="0"/>
    </xf>
    <xf numFmtId="3" fontId="21" fillId="57" borderId="57" xfId="73" applyNumberFormat="1" applyFont="1" applyFill="1" applyBorder="1" applyAlignment="1">
      <alignment horizontal="center" vertical="center" wrapText="1"/>
    </xf>
    <xf numFmtId="3" fontId="22" fillId="57" borderId="55" xfId="73" applyNumberFormat="1" applyFont="1" applyFill="1" applyBorder="1" applyAlignment="1" applyProtection="1">
      <alignment horizontal="center" vertical="center" wrapText="1"/>
      <protection locked="0"/>
    </xf>
    <xf numFmtId="177" fontId="22" fillId="57" borderId="57" xfId="73" applyNumberFormat="1" applyFont="1" applyFill="1" applyBorder="1" applyAlignment="1" applyProtection="1">
      <alignment horizontal="center" vertical="center" wrapText="1"/>
      <protection locked="0"/>
    </xf>
    <xf numFmtId="0" fontId="21" fillId="61" borderId="53" xfId="0" applyFont="1" applyFill="1" applyBorder="1" applyAlignment="1">
      <alignment horizontal="center" vertical="center" wrapText="1"/>
    </xf>
    <xf numFmtId="175" fontId="21" fillId="60" borderId="56" xfId="0" applyNumberFormat="1" applyFont="1" applyFill="1" applyBorder="1" applyAlignment="1">
      <alignment horizontal="center" vertical="center" wrapText="1"/>
    </xf>
    <xf numFmtId="174" fontId="21" fillId="60" borderId="56" xfId="73" applyNumberFormat="1" applyFont="1" applyFill="1" applyBorder="1" applyAlignment="1">
      <alignment horizontal="center" vertical="center" wrapText="1"/>
    </xf>
    <xf numFmtId="3" fontId="21" fillId="60" borderId="56" xfId="73" applyNumberFormat="1" applyFont="1" applyFill="1" applyBorder="1" applyAlignment="1">
      <alignment horizontal="center" vertical="center" wrapText="1"/>
    </xf>
    <xf numFmtId="173" fontId="21" fillId="60" borderId="56" xfId="73" applyNumberFormat="1" applyFont="1" applyFill="1" applyBorder="1" applyAlignment="1">
      <alignment horizontal="center" vertical="center" wrapText="1"/>
    </xf>
    <xf numFmtId="0" fontId="21" fillId="60" borderId="56" xfId="0" applyFont="1" applyFill="1" applyBorder="1" applyAlignment="1">
      <alignment vertical="center" wrapText="1"/>
    </xf>
    <xf numFmtId="175" fontId="21" fillId="35" borderId="52" xfId="88" applyNumberFormat="1" applyFont="1" applyFill="1" applyBorder="1" applyAlignment="1" applyProtection="1">
      <alignment horizontal="center" vertical="center" wrapText="1"/>
      <protection/>
    </xf>
    <xf numFmtId="3" fontId="22" fillId="35" borderId="52" xfId="88" applyNumberFormat="1" applyFont="1" applyFill="1" applyBorder="1" applyAlignment="1" applyProtection="1">
      <alignment horizontal="center" vertical="center" wrapText="1"/>
      <protection locked="0"/>
    </xf>
    <xf numFmtId="3" fontId="21" fillId="35" borderId="52" xfId="88" applyNumberFormat="1" applyFont="1" applyFill="1" applyBorder="1" applyAlignment="1" applyProtection="1">
      <alignment horizontal="center" vertical="center" wrapText="1"/>
      <protection/>
    </xf>
    <xf numFmtId="3" fontId="22" fillId="35" borderId="28" xfId="88" applyNumberFormat="1" applyFont="1" applyFill="1" applyBorder="1" applyAlignment="1" applyProtection="1">
      <alignment horizontal="center" vertical="center" wrapText="1"/>
      <protection locked="0"/>
    </xf>
    <xf numFmtId="177" fontId="22" fillId="67" borderId="55" xfId="73" applyNumberFormat="1" applyFont="1" applyFill="1" applyBorder="1" applyAlignment="1" applyProtection="1">
      <alignment horizontal="center" vertical="center" wrapText="1"/>
      <protection locked="0"/>
    </xf>
    <xf numFmtId="175" fontId="22" fillId="67" borderId="55" xfId="73" applyNumberFormat="1" applyFont="1" applyFill="1" applyBorder="1" applyAlignment="1" applyProtection="1">
      <alignment horizontal="center" vertical="center" wrapText="1"/>
      <protection locked="0"/>
    </xf>
    <xf numFmtId="175" fontId="22" fillId="67" borderId="46" xfId="73" applyNumberFormat="1" applyFont="1" applyFill="1" applyBorder="1" applyAlignment="1" applyProtection="1">
      <alignment horizontal="center" vertical="center" wrapText="1"/>
      <protection locked="0"/>
    </xf>
    <xf numFmtId="175" fontId="21" fillId="67" borderId="45" xfId="73" applyNumberFormat="1" applyFont="1" applyFill="1" applyBorder="1" applyAlignment="1" applyProtection="1">
      <alignment horizontal="center" vertical="center" wrapText="1"/>
      <protection/>
    </xf>
    <xf numFmtId="3" fontId="21" fillId="67" borderId="45" xfId="73" applyNumberFormat="1" applyFont="1" applyFill="1" applyBorder="1" applyAlignment="1" applyProtection="1">
      <alignment horizontal="center" vertical="center" wrapText="1"/>
      <protection/>
    </xf>
    <xf numFmtId="175" fontId="21" fillId="35" borderId="52" xfId="90" applyNumberFormat="1" applyFont="1" applyFill="1" applyBorder="1" applyAlignment="1" applyProtection="1">
      <alignment horizontal="center" vertical="center" wrapText="1"/>
      <protection/>
    </xf>
    <xf numFmtId="3" fontId="22" fillId="35" borderId="52" xfId="90" applyNumberFormat="1" applyFont="1" applyFill="1" applyBorder="1" applyAlignment="1" applyProtection="1">
      <alignment horizontal="center" vertical="center" wrapText="1"/>
      <protection locked="0"/>
    </xf>
    <xf numFmtId="3" fontId="21" fillId="35" borderId="57" xfId="90" applyNumberFormat="1" applyFont="1" applyFill="1" applyBorder="1" applyAlignment="1" applyProtection="1">
      <alignment horizontal="center" vertical="center" wrapText="1"/>
      <protection locked="0"/>
    </xf>
    <xf numFmtId="3" fontId="21" fillId="60" borderId="56" xfId="0" applyNumberFormat="1" applyFont="1" applyFill="1" applyBorder="1" applyAlignment="1">
      <alignment horizontal="center" vertical="center" wrapText="1"/>
    </xf>
    <xf numFmtId="175" fontId="21" fillId="35" borderId="52" xfId="78" applyNumberFormat="1" applyFont="1" applyFill="1" applyBorder="1" applyAlignment="1" applyProtection="1">
      <alignment horizontal="center" vertical="center" wrapText="1"/>
      <protection/>
    </xf>
    <xf numFmtId="3" fontId="22" fillId="35" borderId="52" xfId="78" applyNumberFormat="1" applyFont="1" applyFill="1" applyBorder="1" applyAlignment="1" applyProtection="1">
      <alignment horizontal="center" vertical="center" wrapText="1"/>
      <protection locked="0"/>
    </xf>
    <xf numFmtId="3" fontId="21" fillId="35" borderId="57" xfId="78" applyNumberFormat="1" applyFont="1" applyFill="1" applyBorder="1" applyAlignment="1" applyProtection="1">
      <alignment horizontal="center" vertical="center" wrapText="1"/>
      <protection locked="0"/>
    </xf>
    <xf numFmtId="3" fontId="21" fillId="35" borderId="52" xfId="78" applyNumberFormat="1" applyFont="1" applyFill="1" applyBorder="1" applyAlignment="1" applyProtection="1">
      <alignment horizontal="center" vertical="center" wrapText="1"/>
      <protection/>
    </xf>
    <xf numFmtId="0" fontId="21" fillId="35" borderId="56" xfId="0" applyFont="1" applyFill="1" applyBorder="1" applyAlignment="1">
      <alignment horizontal="center" vertical="center" wrapText="1"/>
    </xf>
    <xf numFmtId="177" fontId="22" fillId="57" borderId="45" xfId="73" applyNumberFormat="1" applyFont="1" applyFill="1" applyBorder="1" applyAlignment="1" applyProtection="1">
      <alignment horizontal="center" vertical="center" wrapText="1"/>
      <protection locked="0"/>
    </xf>
    <xf numFmtId="3" fontId="22" fillId="60" borderId="57" xfId="73" applyNumberFormat="1" applyFont="1" applyFill="1" applyBorder="1" applyAlignment="1" applyProtection="1">
      <alignment horizontal="center" vertical="center" wrapText="1"/>
      <protection locked="0"/>
    </xf>
    <xf numFmtId="175" fontId="21" fillId="35" borderId="28" xfId="80" applyNumberFormat="1" applyFont="1" applyFill="1" applyBorder="1" applyAlignment="1" applyProtection="1">
      <alignment horizontal="center" vertical="center" wrapText="1"/>
      <protection/>
    </xf>
    <xf numFmtId="3" fontId="22" fillId="35" borderId="28" xfId="80" applyNumberFormat="1" applyFont="1" applyFill="1" applyBorder="1" applyAlignment="1" applyProtection="1">
      <alignment horizontal="center" vertical="center" wrapText="1"/>
      <protection locked="0"/>
    </xf>
    <xf numFmtId="3" fontId="21" fillId="35" borderId="58" xfId="80" applyNumberFormat="1" applyFont="1" applyFill="1" applyBorder="1" applyAlignment="1" applyProtection="1">
      <alignment horizontal="center" vertical="center" wrapText="1"/>
      <protection locked="0"/>
    </xf>
    <xf numFmtId="175" fontId="21" fillId="35" borderId="52" xfId="81" applyNumberFormat="1" applyFont="1" applyFill="1" applyBorder="1" applyAlignment="1" applyProtection="1">
      <alignment horizontal="center" vertical="center" wrapText="1"/>
      <protection/>
    </xf>
    <xf numFmtId="3" fontId="22" fillId="35" borderId="52" xfId="81" applyNumberFormat="1" applyFont="1" applyFill="1" applyBorder="1" applyAlignment="1" applyProtection="1">
      <alignment horizontal="center" vertical="center" wrapText="1"/>
      <protection locked="0"/>
    </xf>
    <xf numFmtId="3" fontId="21" fillId="35" borderId="52" xfId="81" applyNumberFormat="1" applyFont="1" applyFill="1" applyBorder="1" applyAlignment="1" applyProtection="1">
      <alignment horizontal="center" vertical="center" wrapText="1"/>
      <protection/>
    </xf>
    <xf numFmtId="3" fontId="22" fillId="66" borderId="0" xfId="77" applyNumberFormat="1" applyFont="1" applyFill="1" applyBorder="1" applyAlignment="1" applyProtection="1">
      <alignment horizontal="center" vertical="center" wrapText="1"/>
      <protection locked="0"/>
    </xf>
    <xf numFmtId="1" fontId="22" fillId="66" borderId="0" xfId="77" applyNumberFormat="1" applyFont="1" applyFill="1" applyBorder="1" applyAlignment="1" applyProtection="1">
      <alignment horizontal="center" vertical="center" wrapText="1"/>
      <protection locked="0"/>
    </xf>
    <xf numFmtId="41" fontId="21" fillId="66" borderId="0" xfId="0" applyNumberFormat="1" applyFont="1" applyFill="1" applyBorder="1" applyAlignment="1">
      <alignment horizontal="center" vertical="center" wrapText="1"/>
    </xf>
    <xf numFmtId="1" fontId="21" fillId="66" borderId="0" xfId="0" applyNumberFormat="1" applyFont="1" applyFill="1" applyBorder="1" applyAlignment="1">
      <alignment horizontal="center" vertical="center" wrapText="1"/>
    </xf>
    <xf numFmtId="0" fontId="21" fillId="66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175" fontId="21" fillId="0" borderId="0" xfId="86" applyNumberFormat="1" applyFont="1" applyFill="1" applyBorder="1" applyAlignment="1" applyProtection="1">
      <alignment horizontal="center" vertical="center" wrapText="1"/>
      <protection/>
    </xf>
    <xf numFmtId="3" fontId="22" fillId="0" borderId="0" xfId="86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86" applyNumberFormat="1" applyFont="1" applyFill="1" applyBorder="1" applyAlignment="1" applyProtection="1">
      <alignment horizontal="center" vertical="center" wrapText="1"/>
      <protection/>
    </xf>
    <xf numFmtId="0" fontId="21" fillId="65" borderId="0" xfId="0" applyFont="1" applyFill="1" applyBorder="1" applyAlignment="1">
      <alignment horizontal="center" vertical="center" wrapText="1"/>
    </xf>
    <xf numFmtId="175" fontId="22" fillId="66" borderId="0" xfId="76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175" fontId="21" fillId="0" borderId="0" xfId="0" applyNumberFormat="1" applyFont="1" applyBorder="1" applyAlignment="1">
      <alignment horizontal="center" vertical="center" wrapText="1"/>
    </xf>
    <xf numFmtId="174" fontId="21" fillId="0" borderId="0" xfId="73" applyNumberFormat="1" applyFont="1" applyFill="1" applyBorder="1" applyAlignment="1">
      <alignment horizontal="center" vertical="center" wrapText="1"/>
    </xf>
    <xf numFmtId="173" fontId="21" fillId="0" borderId="0" xfId="73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wrapText="1"/>
    </xf>
    <xf numFmtId="175" fontId="21" fillId="0" borderId="0" xfId="88" applyNumberFormat="1" applyFont="1" applyFill="1" applyBorder="1" applyAlignment="1" applyProtection="1">
      <alignment horizontal="center" vertical="center" wrapText="1"/>
      <protection/>
    </xf>
    <xf numFmtId="3" fontId="22" fillId="0" borderId="0" xfId="88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88" applyNumberFormat="1" applyFont="1" applyFill="1" applyBorder="1" applyAlignment="1" applyProtection="1">
      <alignment horizontal="center" vertical="center" wrapText="1"/>
      <protection/>
    </xf>
    <xf numFmtId="0" fontId="21" fillId="59" borderId="0" xfId="0" applyFont="1" applyFill="1" applyBorder="1" applyAlignment="1">
      <alignment horizontal="center" wrapText="1"/>
    </xf>
    <xf numFmtId="175" fontId="21" fillId="59" borderId="0" xfId="0" applyNumberFormat="1" applyFont="1" applyFill="1" applyBorder="1" applyAlignment="1">
      <alignment horizontal="center" wrapText="1"/>
    </xf>
    <xf numFmtId="173" fontId="21" fillId="59" borderId="0" xfId="73" applyNumberFormat="1" applyFont="1" applyFill="1" applyBorder="1" applyAlignment="1">
      <alignment horizontal="center" wrapText="1"/>
    </xf>
    <xf numFmtId="0" fontId="21" fillId="59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3" fontId="22" fillId="0" borderId="0" xfId="76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0" applyNumberFormat="1" applyFont="1" applyBorder="1" applyAlignment="1">
      <alignment horizontal="center" vertical="center" wrapText="1"/>
    </xf>
    <xf numFmtId="3" fontId="22" fillId="65" borderId="0" xfId="76" applyNumberFormat="1" applyFont="1" applyFill="1" applyBorder="1" applyAlignment="1" applyProtection="1">
      <alignment horizontal="center" vertical="center" wrapText="1"/>
      <protection locked="0"/>
    </xf>
    <xf numFmtId="3" fontId="21" fillId="65" borderId="0" xfId="0" applyNumberFormat="1" applyFont="1" applyFill="1" applyBorder="1" applyAlignment="1">
      <alignment horizontal="center" vertical="center" wrapText="1"/>
    </xf>
    <xf numFmtId="175" fontId="22" fillId="66" borderId="0" xfId="77" applyNumberFormat="1" applyFont="1" applyFill="1" applyBorder="1" applyAlignment="1" applyProtection="1">
      <alignment horizontal="center" vertical="center" wrapText="1"/>
      <protection locked="0"/>
    </xf>
    <xf numFmtId="175" fontId="21" fillId="65" borderId="0" xfId="0" applyNumberFormat="1" applyFont="1" applyFill="1" applyBorder="1" applyAlignment="1">
      <alignment horizontal="center" vertical="center" wrapText="1"/>
    </xf>
    <xf numFmtId="175" fontId="21" fillId="0" borderId="0" xfId="90" applyNumberFormat="1" applyFont="1" applyFill="1" applyBorder="1" applyAlignment="1" applyProtection="1">
      <alignment horizontal="center" vertical="center" wrapText="1"/>
      <protection/>
    </xf>
    <xf numFmtId="3" fontId="22" fillId="0" borderId="0" xfId="90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90" applyNumberFormat="1" applyFont="1" applyFill="1" applyBorder="1" applyAlignment="1" applyProtection="1">
      <alignment horizontal="center" vertical="center" wrapText="1"/>
      <protection/>
    </xf>
    <xf numFmtId="0" fontId="21" fillId="66" borderId="0" xfId="0" applyFont="1" applyFill="1" applyBorder="1" applyAlignment="1">
      <alignment horizontal="center" vertical="center"/>
    </xf>
    <xf numFmtId="175" fontId="21" fillId="66" borderId="0" xfId="0" applyNumberFormat="1" applyFont="1" applyFill="1" applyBorder="1" applyAlignment="1">
      <alignment horizontal="center" vertical="center"/>
    </xf>
    <xf numFmtId="175" fontId="22" fillId="66" borderId="0" xfId="77" applyNumberFormat="1" applyFont="1" applyFill="1" applyBorder="1" applyAlignment="1" applyProtection="1">
      <alignment horizontal="center" vertical="center"/>
      <protection locked="0"/>
    </xf>
    <xf numFmtId="3" fontId="22" fillId="66" borderId="0" xfId="77" applyNumberFormat="1" applyFont="1" applyFill="1" applyBorder="1" applyAlignment="1" applyProtection="1">
      <alignment horizontal="center" vertical="center"/>
      <protection locked="0"/>
    </xf>
    <xf numFmtId="1" fontId="22" fillId="66" borderId="0" xfId="77" applyNumberFormat="1" applyFont="1" applyFill="1" applyBorder="1" applyAlignment="1" applyProtection="1">
      <alignment horizontal="center" vertical="center"/>
      <protection locked="0"/>
    </xf>
    <xf numFmtId="41" fontId="21" fillId="66" borderId="0" xfId="0" applyNumberFormat="1" applyFont="1" applyFill="1" applyBorder="1" applyAlignment="1">
      <alignment horizontal="center" vertical="center"/>
    </xf>
    <xf numFmtId="1" fontId="21" fillId="66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5" fontId="21" fillId="0" borderId="0" xfId="78" applyNumberFormat="1" applyFont="1" applyFill="1" applyBorder="1" applyAlignment="1" applyProtection="1">
      <alignment horizontal="center" vertical="center" wrapText="1"/>
      <protection/>
    </xf>
    <xf numFmtId="3" fontId="22" fillId="0" borderId="0" xfId="78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78" applyNumberFormat="1" applyFont="1" applyFill="1" applyBorder="1" applyAlignment="1" applyProtection="1">
      <alignment horizontal="center" vertical="center" wrapText="1"/>
      <protection/>
    </xf>
    <xf numFmtId="175" fontId="21" fillId="0" borderId="0" xfId="79" applyNumberFormat="1" applyFont="1" applyFill="1" applyBorder="1" applyAlignment="1" applyProtection="1">
      <alignment horizontal="center" vertical="center" wrapText="1"/>
      <protection/>
    </xf>
    <xf numFmtId="3" fontId="22" fillId="0" borderId="0" xfId="79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79" applyNumberFormat="1" applyFont="1" applyFill="1" applyBorder="1" applyAlignment="1" applyProtection="1">
      <alignment horizontal="center" vertical="center" wrapText="1"/>
      <protection/>
    </xf>
    <xf numFmtId="175" fontId="21" fillId="0" borderId="0" xfId="80" applyNumberFormat="1" applyFont="1" applyFill="1" applyBorder="1" applyAlignment="1" applyProtection="1">
      <alignment horizontal="center" vertical="center" wrapText="1"/>
      <protection/>
    </xf>
    <xf numFmtId="3" fontId="22" fillId="0" borderId="0" xfId="80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80" applyNumberFormat="1" applyFont="1" applyFill="1" applyBorder="1" applyAlignment="1" applyProtection="1">
      <alignment horizontal="center" vertical="center" wrapText="1"/>
      <protection/>
    </xf>
    <xf numFmtId="175" fontId="21" fillId="0" borderId="0" xfId="81" applyNumberFormat="1" applyFont="1" applyFill="1" applyBorder="1" applyAlignment="1" applyProtection="1">
      <alignment horizontal="center" vertical="center" wrapText="1"/>
      <protection/>
    </xf>
    <xf numFmtId="3" fontId="22" fillId="0" borderId="0" xfId="81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81" applyNumberFormat="1" applyFont="1" applyFill="1" applyBorder="1" applyAlignment="1" applyProtection="1">
      <alignment horizontal="center" vertical="center" wrapText="1"/>
      <protection/>
    </xf>
    <xf numFmtId="175" fontId="21" fillId="0" borderId="0" xfId="82" applyNumberFormat="1" applyFont="1" applyFill="1" applyBorder="1" applyAlignment="1" applyProtection="1">
      <alignment horizontal="center" vertical="center" wrapText="1"/>
      <protection/>
    </xf>
    <xf numFmtId="3" fontId="22" fillId="0" borderId="0" xfId="82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82" applyNumberFormat="1" applyFont="1" applyFill="1" applyBorder="1" applyAlignment="1" applyProtection="1">
      <alignment horizontal="center" vertical="center" wrapText="1"/>
      <protection/>
    </xf>
    <xf numFmtId="175" fontId="21" fillId="0" borderId="0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3" fontId="22" fillId="35" borderId="52" xfId="85" applyNumberFormat="1" applyFont="1" applyFill="1" applyBorder="1" applyAlignment="1" applyProtection="1">
      <alignment horizontal="center" vertical="center" wrapText="1"/>
      <protection locked="0"/>
    </xf>
    <xf numFmtId="1" fontId="25" fillId="59" borderId="0" xfId="98" applyNumberFormat="1" applyFont="1" applyFill="1" applyAlignment="1">
      <alignment horizontal="center" vertical="center" wrapText="1"/>
      <protection/>
    </xf>
    <xf numFmtId="1" fontId="21" fillId="65" borderId="35" xfId="0" applyNumberFormat="1" applyFont="1" applyFill="1" applyBorder="1" applyAlignment="1">
      <alignment horizontal="center" vertical="center" wrapText="1"/>
    </xf>
    <xf numFmtId="1" fontId="21" fillId="35" borderId="59" xfId="84" applyNumberFormat="1" applyFont="1" applyFill="1" applyBorder="1" applyAlignment="1" applyProtection="1">
      <alignment horizontal="center" vertical="center" wrapText="1"/>
      <protection/>
    </xf>
    <xf numFmtId="1" fontId="21" fillId="61" borderId="59" xfId="83" applyNumberFormat="1" applyFont="1" applyFill="1" applyBorder="1" applyAlignment="1" applyProtection="1">
      <alignment horizontal="center" vertical="center" wrapText="1"/>
      <protection/>
    </xf>
    <xf numFmtId="1" fontId="21" fillId="59" borderId="20" xfId="0" applyNumberFormat="1" applyFont="1" applyFill="1" applyBorder="1" applyAlignment="1">
      <alignment horizontal="center" wrapText="1"/>
    </xf>
    <xf numFmtId="1" fontId="21" fillId="60" borderId="20" xfId="0" applyNumberFormat="1" applyFont="1" applyFill="1" applyBorder="1" applyAlignment="1">
      <alignment horizontal="center" vertical="center" wrapText="1"/>
    </xf>
    <xf numFmtId="1" fontId="21" fillId="0" borderId="59" xfId="0" applyNumberFormat="1" applyFont="1" applyBorder="1" applyAlignment="1">
      <alignment horizontal="center" vertical="center" wrapText="1"/>
    </xf>
    <xf numFmtId="1" fontId="21" fillId="35" borderId="59" xfId="85" applyNumberFormat="1" applyFont="1" applyFill="1" applyBorder="1" applyAlignment="1" applyProtection="1">
      <alignment horizontal="center" vertical="center" wrapText="1"/>
      <protection/>
    </xf>
    <xf numFmtId="1" fontId="21" fillId="57" borderId="19" xfId="73" applyNumberFormat="1" applyFont="1" applyFill="1" applyBorder="1" applyAlignment="1">
      <alignment horizontal="center" vertical="center" wrapText="1"/>
    </xf>
    <xf numFmtId="1" fontId="21" fillId="57" borderId="47" xfId="73" applyNumberFormat="1" applyFont="1" applyFill="1" applyBorder="1" applyAlignment="1">
      <alignment horizontal="center" vertical="center" wrapText="1"/>
    </xf>
    <xf numFmtId="1" fontId="21" fillId="57" borderId="25" xfId="0" applyNumberFormat="1" applyFont="1" applyFill="1" applyBorder="1" applyAlignment="1">
      <alignment horizontal="center" vertical="center" wrapText="1"/>
    </xf>
    <xf numFmtId="1" fontId="21" fillId="57" borderId="24" xfId="0" applyNumberFormat="1" applyFont="1" applyFill="1" applyBorder="1" applyAlignment="1">
      <alignment horizontal="center" vertical="center" wrapText="1"/>
    </xf>
    <xf numFmtId="1" fontId="21" fillId="59" borderId="0" xfId="0" applyNumberFormat="1" applyFont="1" applyFill="1" applyBorder="1" applyAlignment="1">
      <alignment horizontal="center" vertical="center" wrapText="1"/>
    </xf>
    <xf numFmtId="1" fontId="21" fillId="57" borderId="20" xfId="0" applyNumberFormat="1" applyFont="1" applyFill="1" applyBorder="1" applyAlignment="1">
      <alignment horizontal="center" vertical="center" wrapText="1"/>
    </xf>
    <xf numFmtId="1" fontId="21" fillId="57" borderId="45" xfId="73" applyNumberFormat="1" applyFont="1" applyFill="1" applyBorder="1" applyAlignment="1">
      <alignment horizontal="center" vertical="center" wrapText="1"/>
    </xf>
    <xf numFmtId="1" fontId="21" fillId="0" borderId="0" xfId="86" applyNumberFormat="1" applyFont="1" applyFill="1" applyBorder="1" applyAlignment="1" applyProtection="1">
      <alignment horizontal="center" vertical="center" wrapText="1"/>
      <protection/>
    </xf>
    <xf numFmtId="1" fontId="21" fillId="61" borderId="60" xfId="86" applyNumberFormat="1" applyFont="1" applyFill="1" applyBorder="1" applyAlignment="1" applyProtection="1">
      <alignment horizontal="center" vertical="center" wrapText="1"/>
      <protection/>
    </xf>
    <xf numFmtId="1" fontId="21" fillId="35" borderId="52" xfId="86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Border="1" applyAlignment="1">
      <alignment horizontal="center" vertical="center" wrapText="1"/>
    </xf>
    <xf numFmtId="1" fontId="21" fillId="60" borderId="25" xfId="0" applyNumberFormat="1" applyFont="1" applyFill="1" applyBorder="1" applyAlignment="1">
      <alignment horizontal="center" vertical="center" wrapText="1"/>
    </xf>
    <xf numFmtId="1" fontId="21" fillId="60" borderId="24" xfId="0" applyNumberFormat="1" applyFont="1" applyFill="1" applyBorder="1" applyAlignment="1">
      <alignment horizontal="center" vertical="center" wrapText="1"/>
    </xf>
    <xf numFmtId="1" fontId="21" fillId="35" borderId="28" xfId="86" applyNumberFormat="1" applyFont="1" applyFill="1" applyBorder="1" applyAlignment="1" applyProtection="1">
      <alignment horizontal="center" vertical="center" wrapText="1"/>
      <protection/>
    </xf>
    <xf numFmtId="1" fontId="21" fillId="35" borderId="27" xfId="87" applyNumberFormat="1" applyFont="1" applyFill="1" applyBorder="1" applyAlignment="1" applyProtection="1">
      <alignment horizontal="center" vertical="center" wrapText="1"/>
      <protection/>
    </xf>
    <xf numFmtId="1" fontId="21" fillId="57" borderId="56" xfId="0" applyNumberFormat="1" applyFont="1" applyFill="1" applyBorder="1" applyAlignment="1">
      <alignment horizontal="center" vertical="center" wrapText="1"/>
    </xf>
    <xf numFmtId="1" fontId="21" fillId="57" borderId="57" xfId="73" applyNumberFormat="1" applyFont="1" applyFill="1" applyBorder="1" applyAlignment="1">
      <alignment horizontal="center" vertical="center" wrapText="1"/>
    </xf>
    <xf numFmtId="1" fontId="21" fillId="60" borderId="56" xfId="0" applyNumberFormat="1" applyFont="1" applyFill="1" applyBorder="1" applyAlignment="1">
      <alignment horizontal="center" vertical="center" wrapText="1"/>
    </xf>
    <xf numFmtId="1" fontId="21" fillId="0" borderId="0" xfId="88" applyNumberFormat="1" applyFont="1" applyFill="1" applyBorder="1" applyAlignment="1" applyProtection="1">
      <alignment horizontal="center" vertical="center" wrapText="1"/>
      <protection/>
    </xf>
    <xf numFmtId="1" fontId="21" fillId="35" borderId="52" xfId="88" applyNumberFormat="1" applyFont="1" applyFill="1" applyBorder="1" applyAlignment="1" applyProtection="1">
      <alignment horizontal="center" vertical="center" wrapText="1"/>
      <protection/>
    </xf>
    <xf numFmtId="1" fontId="21" fillId="59" borderId="0" xfId="0" applyNumberFormat="1" applyFont="1" applyFill="1" applyBorder="1" applyAlignment="1">
      <alignment horizontal="center" wrapText="1"/>
    </xf>
    <xf numFmtId="1" fontId="22" fillId="67" borderId="55" xfId="73" applyNumberFormat="1" applyFont="1" applyFill="1" applyBorder="1" applyAlignment="1" applyProtection="1">
      <alignment horizontal="center" vertical="center" wrapText="1"/>
      <protection locked="0"/>
    </xf>
    <xf numFmtId="1" fontId="22" fillId="67" borderId="46" xfId="73" applyNumberFormat="1" applyFont="1" applyFill="1" applyBorder="1" applyAlignment="1" applyProtection="1">
      <alignment horizontal="center" vertical="center" wrapText="1"/>
      <protection locked="0"/>
    </xf>
    <xf numFmtId="1" fontId="22" fillId="67" borderId="41" xfId="73" applyNumberFormat="1" applyFont="1" applyFill="1" applyBorder="1" applyAlignment="1" applyProtection="1">
      <alignment horizontal="center" vertical="center" wrapText="1"/>
      <protection locked="0"/>
    </xf>
    <xf numFmtId="1" fontId="21" fillId="67" borderId="41" xfId="73" applyNumberFormat="1" applyFont="1" applyFill="1" applyBorder="1" applyAlignment="1" applyProtection="1">
      <alignment horizontal="center" vertical="center" wrapText="1"/>
      <protection locked="0"/>
    </xf>
    <xf numFmtId="1" fontId="22" fillId="67" borderId="22" xfId="73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89" applyNumberFormat="1" applyFont="1" applyFill="1" applyBorder="1" applyAlignment="1" applyProtection="1">
      <alignment horizontal="center" vertical="center" wrapText="1"/>
      <protection/>
    </xf>
    <xf numFmtId="1" fontId="21" fillId="35" borderId="52" xfId="89" applyNumberFormat="1" applyFont="1" applyFill="1" applyBorder="1" applyAlignment="1" applyProtection="1">
      <alignment horizontal="center" vertical="center" wrapText="1"/>
      <protection/>
    </xf>
    <xf numFmtId="1" fontId="21" fillId="35" borderId="28" xfId="89" applyNumberFormat="1" applyFont="1" applyFill="1" applyBorder="1" applyAlignment="1" applyProtection="1">
      <alignment horizontal="center" vertical="center" wrapText="1"/>
      <protection/>
    </xf>
    <xf numFmtId="1" fontId="21" fillId="35" borderId="27" xfId="89" applyNumberFormat="1" applyFont="1" applyFill="1" applyBorder="1" applyAlignment="1" applyProtection="1">
      <alignment horizontal="center" vertical="center" wrapText="1"/>
      <protection/>
    </xf>
    <xf numFmtId="1" fontId="21" fillId="65" borderId="0" xfId="0" applyNumberFormat="1" applyFont="1" applyFill="1" applyBorder="1" applyAlignment="1">
      <alignment horizontal="center" vertical="center" wrapText="1"/>
    </xf>
    <xf numFmtId="1" fontId="21" fillId="67" borderId="45" xfId="73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Border="1" applyAlignment="1">
      <alignment horizontal="center" wrapText="1"/>
    </xf>
    <xf numFmtId="1" fontId="21" fillId="0" borderId="0" xfId="90" applyNumberFormat="1" applyFont="1" applyFill="1" applyBorder="1" applyAlignment="1" applyProtection="1">
      <alignment horizontal="center" vertical="center" wrapText="1"/>
      <protection/>
    </xf>
    <xf numFmtId="1" fontId="21" fillId="35" borderId="52" xfId="90" applyNumberFormat="1" applyFont="1" applyFill="1" applyBorder="1" applyAlignment="1" applyProtection="1">
      <alignment horizontal="center" vertical="center" wrapText="1"/>
      <protection/>
    </xf>
    <xf numFmtId="1" fontId="21" fillId="35" borderId="19" xfId="78" applyNumberFormat="1" applyFont="1" applyFill="1" applyBorder="1" applyAlignment="1" applyProtection="1">
      <alignment horizontal="center" vertical="center" wrapText="1"/>
      <protection/>
    </xf>
    <xf numFmtId="1" fontId="21" fillId="0" borderId="0" xfId="78" applyNumberFormat="1" applyFont="1" applyFill="1" applyBorder="1" applyAlignment="1" applyProtection="1">
      <alignment horizontal="center" vertical="center" wrapText="1"/>
      <protection/>
    </xf>
    <xf numFmtId="1" fontId="21" fillId="35" borderId="52" xfId="78" applyNumberFormat="1" applyFont="1" applyFill="1" applyBorder="1" applyAlignment="1" applyProtection="1">
      <alignment horizontal="center" vertical="center" wrapText="1"/>
      <protection/>
    </xf>
    <xf numFmtId="1" fontId="21" fillId="60" borderId="19" xfId="73" applyNumberFormat="1" applyFont="1" applyFill="1" applyBorder="1" applyAlignment="1">
      <alignment horizontal="center" vertical="center" wrapText="1"/>
    </xf>
    <xf numFmtId="1" fontId="21" fillId="60" borderId="0" xfId="73" applyNumberFormat="1" applyFont="1" applyFill="1" applyBorder="1" applyAlignment="1">
      <alignment horizontal="center" vertical="center" wrapText="1"/>
    </xf>
    <xf numFmtId="1" fontId="21" fillId="0" borderId="0" xfId="79" applyNumberFormat="1" applyFont="1" applyFill="1" applyBorder="1" applyAlignment="1" applyProtection="1">
      <alignment horizontal="center" vertical="center" wrapText="1"/>
      <protection/>
    </xf>
    <xf numFmtId="1" fontId="21" fillId="0" borderId="0" xfId="80" applyNumberFormat="1" applyFont="1" applyFill="1" applyBorder="1" applyAlignment="1" applyProtection="1">
      <alignment horizontal="center" vertical="center" wrapText="1"/>
      <protection/>
    </xf>
    <xf numFmtId="1" fontId="21" fillId="35" borderId="28" xfId="80" applyNumberFormat="1" applyFont="1" applyFill="1" applyBorder="1" applyAlignment="1" applyProtection="1">
      <alignment horizontal="center" vertical="center" wrapText="1"/>
      <protection/>
    </xf>
    <xf numFmtId="1" fontId="21" fillId="35" borderId="27" xfId="80" applyNumberFormat="1" applyFont="1" applyFill="1" applyBorder="1" applyAlignment="1" applyProtection="1">
      <alignment horizontal="center" vertical="center" wrapText="1"/>
      <protection/>
    </xf>
    <xf numFmtId="1" fontId="21" fillId="35" borderId="21" xfId="80" applyNumberFormat="1" applyFont="1" applyFill="1" applyBorder="1" applyAlignment="1" applyProtection="1">
      <alignment horizontal="center" vertical="center" wrapText="1"/>
      <protection/>
    </xf>
    <xf numFmtId="1" fontId="21" fillId="0" borderId="0" xfId="81" applyNumberFormat="1" applyFont="1" applyFill="1" applyBorder="1" applyAlignment="1" applyProtection="1">
      <alignment horizontal="center" vertical="center" wrapText="1"/>
      <protection/>
    </xf>
    <xf numFmtId="1" fontId="21" fillId="35" borderId="52" xfId="81" applyNumberFormat="1" applyFont="1" applyFill="1" applyBorder="1" applyAlignment="1" applyProtection="1">
      <alignment horizontal="center" vertical="center" wrapText="1"/>
      <protection/>
    </xf>
    <xf numFmtId="1" fontId="21" fillId="67" borderId="19" xfId="73" applyNumberFormat="1" applyFont="1" applyFill="1" applyBorder="1" applyAlignment="1" applyProtection="1">
      <alignment horizontal="center" vertical="center" wrapText="1"/>
      <protection/>
    </xf>
    <xf numFmtId="1" fontId="21" fillId="67" borderId="47" xfId="73" applyNumberFormat="1" applyFont="1" applyFill="1" applyBorder="1" applyAlignment="1" applyProtection="1">
      <alignment horizontal="center" vertical="center" wrapText="1"/>
      <protection/>
    </xf>
    <xf numFmtId="1" fontId="21" fillId="0" borderId="0" xfId="82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horizontal="center" wrapText="1"/>
    </xf>
    <xf numFmtId="3" fontId="47" fillId="68" borderId="48" xfId="98" applyNumberFormat="1" applyFont="1" applyFill="1" applyBorder="1" applyAlignment="1">
      <alignment horizontal="center" vertical="center" textRotation="90" wrapText="1"/>
      <protection/>
    </xf>
    <xf numFmtId="3" fontId="47" fillId="68" borderId="61" xfId="98" applyNumberFormat="1" applyFont="1" applyFill="1" applyBorder="1" applyAlignment="1">
      <alignment horizontal="center" vertical="center" textRotation="90" wrapText="1"/>
      <protection/>
    </xf>
    <xf numFmtId="3" fontId="47" fillId="68" borderId="62" xfId="98" applyNumberFormat="1" applyFont="1" applyFill="1" applyBorder="1" applyAlignment="1">
      <alignment horizontal="center" vertical="center" wrapText="1"/>
      <protection/>
    </xf>
    <xf numFmtId="3" fontId="21" fillId="0" borderId="63" xfId="0" applyNumberFormat="1" applyFont="1" applyBorder="1" applyAlignment="1">
      <alignment horizontal="center" vertical="center" wrapText="1"/>
    </xf>
    <xf numFmtId="3" fontId="47" fillId="68" borderId="48" xfId="98" applyNumberFormat="1" applyFont="1" applyFill="1" applyBorder="1" applyAlignment="1">
      <alignment horizontal="center" vertical="center" wrapText="1"/>
      <protection/>
    </xf>
    <xf numFmtId="3" fontId="21" fillId="0" borderId="61" xfId="0" applyNumberFormat="1" applyFont="1" applyBorder="1" applyAlignment="1">
      <alignment horizontal="center" vertical="center" wrapText="1"/>
    </xf>
    <xf numFmtId="3" fontId="21" fillId="64" borderId="29" xfId="98" applyNumberFormat="1" applyFont="1" applyFill="1" applyBorder="1" applyAlignment="1">
      <alignment horizontal="center" vertical="center" wrapText="1"/>
      <protection/>
    </xf>
    <xf numFmtId="3" fontId="21" fillId="64" borderId="64" xfId="98" applyNumberFormat="1" applyFont="1" applyFill="1" applyBorder="1" applyAlignment="1">
      <alignment horizontal="center" vertical="center" wrapText="1"/>
      <protection/>
    </xf>
    <xf numFmtId="3" fontId="21" fillId="63" borderId="61" xfId="98" applyNumberFormat="1" applyFont="1" applyFill="1" applyBorder="1" applyAlignment="1">
      <alignment horizontal="center" vertical="center" wrapText="1"/>
      <protection/>
    </xf>
    <xf numFmtId="1" fontId="23" fillId="69" borderId="48" xfId="98" applyNumberFormat="1" applyFont="1" applyFill="1" applyBorder="1" applyAlignment="1">
      <alignment horizontal="center" vertical="center" textRotation="90" wrapText="1"/>
      <protection/>
    </xf>
    <xf numFmtId="1" fontId="23" fillId="69" borderId="61" xfId="98" applyNumberFormat="1" applyFont="1" applyFill="1" applyBorder="1" applyAlignment="1">
      <alignment horizontal="center" vertical="center" textRotation="90" wrapText="1"/>
      <protection/>
    </xf>
    <xf numFmtId="1" fontId="23" fillId="69" borderId="65" xfId="98" applyNumberFormat="1" applyFont="1" applyFill="1" applyBorder="1" applyAlignment="1">
      <alignment horizontal="center" vertical="center" textRotation="90" wrapText="1"/>
      <protection/>
    </xf>
    <xf numFmtId="175" fontId="23" fillId="69" borderId="48" xfId="98" applyNumberFormat="1" applyFont="1" applyFill="1" applyBorder="1" applyAlignment="1">
      <alignment horizontal="center" vertical="center" textRotation="90" wrapText="1"/>
      <protection/>
    </xf>
    <xf numFmtId="175" fontId="23" fillId="69" borderId="61" xfId="98" applyNumberFormat="1" applyFont="1" applyFill="1" applyBorder="1" applyAlignment="1">
      <alignment horizontal="center" vertical="center" textRotation="90" wrapText="1"/>
      <protection/>
    </xf>
    <xf numFmtId="175" fontId="23" fillId="69" borderId="65" xfId="98" applyNumberFormat="1" applyFont="1" applyFill="1" applyBorder="1" applyAlignment="1">
      <alignment horizontal="center" vertical="center" textRotation="90" wrapText="1"/>
      <protection/>
    </xf>
    <xf numFmtId="3" fontId="23" fillId="69" borderId="66" xfId="98" applyNumberFormat="1" applyFont="1" applyFill="1" applyBorder="1" applyAlignment="1">
      <alignment horizontal="center" vertical="center" wrapText="1"/>
      <protection/>
    </xf>
    <xf numFmtId="3" fontId="23" fillId="69" borderId="67" xfId="98" applyNumberFormat="1" applyFont="1" applyFill="1" applyBorder="1" applyAlignment="1">
      <alignment horizontal="center" vertical="center" wrapText="1"/>
      <protection/>
    </xf>
    <xf numFmtId="3" fontId="23" fillId="69" borderId="68" xfId="98" applyNumberFormat="1" applyFont="1" applyFill="1" applyBorder="1" applyAlignment="1">
      <alignment horizontal="center" vertical="center" wrapText="1"/>
      <protection/>
    </xf>
    <xf numFmtId="0" fontId="48" fillId="59" borderId="0" xfId="98" applyFont="1" applyFill="1" applyAlignment="1">
      <alignment horizontal="center" vertical="center" wrapText="1"/>
      <protection/>
    </xf>
    <xf numFmtId="0" fontId="48" fillId="59" borderId="69" xfId="98" applyFont="1" applyFill="1" applyBorder="1" applyAlignment="1">
      <alignment horizontal="center" vertical="center" wrapText="1"/>
      <protection/>
    </xf>
    <xf numFmtId="3" fontId="47" fillId="68" borderId="29" xfId="98" applyNumberFormat="1" applyFont="1" applyFill="1" applyBorder="1" applyAlignment="1">
      <alignment horizontal="center" vertical="center" wrapText="1"/>
      <protection/>
    </xf>
    <xf numFmtId="3" fontId="21" fillId="0" borderId="31" xfId="0" applyNumberFormat="1" applyFont="1" applyBorder="1" applyAlignment="1">
      <alignment horizontal="center" vertical="center" wrapText="1"/>
    </xf>
    <xf numFmtId="3" fontId="21" fillId="63" borderId="29" xfId="98" applyNumberFormat="1" applyFont="1" applyFill="1" applyBorder="1" applyAlignment="1">
      <alignment horizontal="center" vertical="center" wrapText="1"/>
      <protection/>
    </xf>
    <xf numFmtId="3" fontId="21" fillId="63" borderId="30" xfId="98" applyNumberFormat="1" applyFont="1" applyFill="1" applyBorder="1" applyAlignment="1">
      <alignment horizontal="center" vertical="center" wrapText="1"/>
      <protection/>
    </xf>
    <xf numFmtId="3" fontId="21" fillId="63" borderId="64" xfId="98" applyNumberFormat="1" applyFont="1" applyFill="1" applyBorder="1" applyAlignment="1">
      <alignment horizontal="center" vertical="center" wrapText="1"/>
      <protection/>
    </xf>
    <xf numFmtId="3" fontId="47" fillId="63" borderId="48" xfId="98" applyNumberFormat="1" applyFont="1" applyFill="1" applyBorder="1" applyAlignment="1">
      <alignment horizontal="center" vertical="center" textRotation="90" wrapText="1"/>
      <protection/>
    </xf>
    <xf numFmtId="3" fontId="47" fillId="63" borderId="61" xfId="98" applyNumberFormat="1" applyFont="1" applyFill="1" applyBorder="1" applyAlignment="1">
      <alignment horizontal="center" vertical="center" textRotation="90" wrapText="1"/>
      <protection/>
    </xf>
    <xf numFmtId="3" fontId="47" fillId="63" borderId="48" xfId="123" applyNumberFormat="1" applyFont="1" applyFill="1" applyBorder="1" applyAlignment="1">
      <alignment horizontal="center" vertical="center" textRotation="90" wrapText="1"/>
    </xf>
    <xf numFmtId="3" fontId="47" fillId="63" borderId="61" xfId="123" applyNumberFormat="1" applyFont="1" applyFill="1" applyBorder="1" applyAlignment="1">
      <alignment horizontal="center" vertical="center" textRotation="90" wrapText="1"/>
    </xf>
    <xf numFmtId="0" fontId="3" fillId="55" borderId="0" xfId="0" applyFont="1" applyFill="1" applyAlignment="1">
      <alignment horizontal="left" vertical="center"/>
    </xf>
    <xf numFmtId="0" fontId="0" fillId="55" borderId="0" xfId="0" applyFont="1" applyFill="1" applyAlignment="1">
      <alignment horizontal="center" vertical="center"/>
    </xf>
    <xf numFmtId="3" fontId="49" fillId="69" borderId="0" xfId="0" applyNumberFormat="1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left" vertical="center" wrapText="1"/>
    </xf>
  </cellXfs>
  <cellStyles count="11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olo" xfId="58"/>
    <cellStyle name="Calcul" xfId="59"/>
    <cellStyle name="Cella collegata" xfId="60"/>
    <cellStyle name="Cella da controllare" xfId="61"/>
    <cellStyle name="Cellule liée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entaire" xfId="69"/>
    <cellStyle name="Entrée" xfId="70"/>
    <cellStyle name="Input" xfId="71"/>
    <cellStyle name="Insatisfaisant" xfId="72"/>
    <cellStyle name="Comma" xfId="73"/>
    <cellStyle name="Comma [0]" xfId="74"/>
    <cellStyle name="Migliaia [0] 2" xfId="75"/>
    <cellStyle name="Migliaia [0] 3" xfId="76"/>
    <cellStyle name="Migliaia [0] 4" xfId="77"/>
    <cellStyle name="Migliaia 10" xfId="78"/>
    <cellStyle name="Migliaia 11" xfId="79"/>
    <cellStyle name="Migliaia 12" xfId="80"/>
    <cellStyle name="Migliaia 13" xfId="81"/>
    <cellStyle name="Migliaia 14" xfId="82"/>
    <cellStyle name="Migliaia 2" xfId="83"/>
    <cellStyle name="Migliaia 3" xfId="84"/>
    <cellStyle name="Migliaia 4" xfId="85"/>
    <cellStyle name="Migliaia 5" xfId="86"/>
    <cellStyle name="Migliaia 6" xfId="87"/>
    <cellStyle name="Migliaia 7" xfId="88"/>
    <cellStyle name="Migliaia 8" xfId="89"/>
    <cellStyle name="Migliaia 9" xfId="90"/>
    <cellStyle name="Milliers [0] 2" xfId="91"/>
    <cellStyle name="Milliers [0] 2 2" xfId="92"/>
    <cellStyle name="Milliers 2" xfId="93"/>
    <cellStyle name="Milliers 2 2" xfId="94"/>
    <cellStyle name="Neutrale" xfId="95"/>
    <cellStyle name="Neutre" xfId="96"/>
    <cellStyle name="Normal 2" xfId="97"/>
    <cellStyle name="Normale 2" xfId="98"/>
    <cellStyle name="Nota" xfId="99"/>
    <cellStyle name="Output" xfId="100"/>
    <cellStyle name="Percent" xfId="101"/>
    <cellStyle name="Satisfaisant" xfId="102"/>
    <cellStyle name="Sortie" xfId="103"/>
    <cellStyle name="Testo avviso" xfId="104"/>
    <cellStyle name="Testo descrittivo" xfId="105"/>
    <cellStyle name="Texte explicatif" xfId="106"/>
    <cellStyle name="Titolo" xfId="107"/>
    <cellStyle name="Titolo 1" xfId="108"/>
    <cellStyle name="Titolo 2" xfId="109"/>
    <cellStyle name="Titolo 3" xfId="110"/>
    <cellStyle name="Titolo 4" xfId="111"/>
    <cellStyle name="Titre" xfId="112"/>
    <cellStyle name="Titre 1" xfId="113"/>
    <cellStyle name="Titre 2" xfId="114"/>
    <cellStyle name="Titre 3" xfId="115"/>
    <cellStyle name="Titre 4" xfId="116"/>
    <cellStyle name="Total" xfId="117"/>
    <cellStyle name="Totale" xfId="118"/>
    <cellStyle name="Valore non valido" xfId="119"/>
    <cellStyle name="Valore valido" xfId="120"/>
    <cellStyle name="Currency" xfId="121"/>
    <cellStyle name="Currency [0]" xfId="122"/>
    <cellStyle name="Valuta 2" xfId="123"/>
    <cellStyle name="Vérification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405"/>
  <sheetViews>
    <sheetView showGridLines="0" tabSelected="1" zoomScale="80" zoomScaleNormal="80" zoomScalePageLayoutView="0" workbookViewId="0" topLeftCell="A1">
      <selection activeCell="A6" sqref="A6"/>
    </sheetView>
  </sheetViews>
  <sheetFormatPr defaultColWidth="8.7109375" defaultRowHeight="12.75"/>
  <cols>
    <col min="1" max="1" width="35.140625" style="176" customWidth="1"/>
    <col min="2" max="2" width="7.8515625" style="411" bestFit="1" customWidth="1"/>
    <col min="3" max="3" width="11.7109375" style="147" customWidth="1"/>
    <col min="4" max="4" width="11.140625" style="147" customWidth="1"/>
    <col min="5" max="5" width="10.7109375" style="62" bestFit="1" customWidth="1"/>
    <col min="6" max="6" width="9.8515625" style="62" bestFit="1" customWidth="1"/>
    <col min="7" max="7" width="9.57421875" style="62" bestFit="1" customWidth="1"/>
    <col min="8" max="8" width="10.7109375" style="62" bestFit="1" customWidth="1"/>
    <col min="9" max="9" width="8.421875" style="62" bestFit="1" customWidth="1"/>
    <col min="10" max="10" width="8.421875" style="62" customWidth="1"/>
    <col min="11" max="11" width="8.421875" style="62" bestFit="1" customWidth="1"/>
    <col min="12" max="12" width="8.421875" style="62" customWidth="1"/>
    <col min="13" max="13" width="7.28125" style="62" bestFit="1" customWidth="1"/>
    <col min="14" max="14" width="7.57421875" style="62" bestFit="1" customWidth="1"/>
    <col min="15" max="15" width="9.8515625" style="62" customWidth="1"/>
    <col min="16" max="16" width="11.421875" style="62" customWidth="1"/>
    <col min="17" max="17" width="9.8515625" style="62" customWidth="1"/>
    <col min="18" max="18" width="8.8515625" style="62" bestFit="1" customWidth="1"/>
    <col min="19" max="19" width="11.57421875" style="62" bestFit="1" customWidth="1"/>
    <col min="20" max="20" width="9.8515625" style="62" bestFit="1" customWidth="1"/>
    <col min="21" max="21" width="25.57421875" style="63" customWidth="1"/>
    <col min="22" max="22" width="32.57421875" style="63" customWidth="1"/>
    <col min="23" max="23" width="25.00390625" style="63" bestFit="1" customWidth="1"/>
    <col min="24" max="24" width="8.8515625" style="63" bestFit="1" customWidth="1"/>
    <col min="25" max="25" width="7.7109375" style="63" customWidth="1"/>
    <col min="26" max="16384" width="8.7109375" style="54" customWidth="1"/>
  </cols>
  <sheetData>
    <row r="1" spans="1:25" ht="40.5" customHeight="1" thickBot="1" thickTop="1">
      <c r="A1" s="430" t="s">
        <v>262</v>
      </c>
      <c r="B1" s="421" t="s">
        <v>7</v>
      </c>
      <c r="C1" s="424" t="s">
        <v>17</v>
      </c>
      <c r="D1" s="424" t="s">
        <v>18</v>
      </c>
      <c r="E1" s="427" t="s">
        <v>8</v>
      </c>
      <c r="F1" s="428"/>
      <c r="G1" s="428"/>
      <c r="H1" s="428"/>
      <c r="I1" s="429"/>
      <c r="J1" s="427" t="s">
        <v>9</v>
      </c>
      <c r="K1" s="428"/>
      <c r="L1" s="428"/>
      <c r="M1" s="428"/>
      <c r="N1" s="429"/>
      <c r="O1" s="427" t="s">
        <v>261</v>
      </c>
      <c r="P1" s="428"/>
      <c r="Q1" s="429"/>
      <c r="R1" s="427" t="s">
        <v>263</v>
      </c>
      <c r="S1" s="428"/>
      <c r="T1" s="428"/>
      <c r="U1" s="149" t="s">
        <v>256</v>
      </c>
      <c r="V1" s="13" t="s">
        <v>14</v>
      </c>
      <c r="W1" s="13" t="s">
        <v>15</v>
      </c>
      <c r="X1" s="13" t="s">
        <v>43</v>
      </c>
      <c r="Y1" s="53" t="s">
        <v>264</v>
      </c>
    </row>
    <row r="2" spans="1:25" ht="27.75" customHeight="1" thickBot="1" thickTop="1">
      <c r="A2" s="430"/>
      <c r="B2" s="422"/>
      <c r="C2" s="425"/>
      <c r="D2" s="425"/>
      <c r="E2" s="434" t="s">
        <v>11</v>
      </c>
      <c r="F2" s="435"/>
      <c r="G2" s="435"/>
      <c r="H2" s="435"/>
      <c r="I2" s="436"/>
      <c r="J2" s="434" t="s">
        <v>13</v>
      </c>
      <c r="K2" s="435"/>
      <c r="L2" s="436"/>
      <c r="M2" s="434" t="s">
        <v>12</v>
      </c>
      <c r="N2" s="436"/>
      <c r="O2" s="437" t="s">
        <v>10</v>
      </c>
      <c r="P2" s="55"/>
      <c r="Q2" s="56"/>
      <c r="R2" s="439" t="s">
        <v>10</v>
      </c>
      <c r="S2" s="55"/>
      <c r="T2" s="56"/>
      <c r="U2" s="149"/>
      <c r="V2" s="13"/>
      <c r="W2" s="13"/>
      <c r="X2" s="13"/>
      <c r="Y2" s="57"/>
    </row>
    <row r="3" spans="1:25" ht="16.5" thickBot="1" thickTop="1">
      <c r="A3" s="430"/>
      <c r="B3" s="422"/>
      <c r="C3" s="425"/>
      <c r="D3" s="425"/>
      <c r="E3" s="420" t="s">
        <v>3</v>
      </c>
      <c r="F3" s="418" t="s">
        <v>1</v>
      </c>
      <c r="G3" s="419"/>
      <c r="H3" s="418" t="s">
        <v>2</v>
      </c>
      <c r="I3" s="419"/>
      <c r="J3" s="412" t="s">
        <v>4</v>
      </c>
      <c r="K3" s="150"/>
      <c r="L3" s="414" t="s">
        <v>260</v>
      </c>
      <c r="M3" s="150"/>
      <c r="N3" s="416" t="s">
        <v>260</v>
      </c>
      <c r="O3" s="438"/>
      <c r="P3" s="150"/>
      <c r="Q3" s="416" t="s">
        <v>260</v>
      </c>
      <c r="R3" s="440"/>
      <c r="S3" s="150"/>
      <c r="T3" s="432" t="s">
        <v>260</v>
      </c>
      <c r="U3" s="149"/>
      <c r="V3" s="13"/>
      <c r="W3" s="13"/>
      <c r="X3" s="13"/>
      <c r="Y3" s="57"/>
    </row>
    <row r="4" spans="1:25" ht="72.75" thickBot="1" thickTop="1">
      <c r="A4" s="430"/>
      <c r="B4" s="423"/>
      <c r="C4" s="426"/>
      <c r="D4" s="426"/>
      <c r="E4" s="420"/>
      <c r="F4" s="58" t="s">
        <v>3</v>
      </c>
      <c r="G4" s="162" t="s">
        <v>260</v>
      </c>
      <c r="H4" s="151" t="s">
        <v>3</v>
      </c>
      <c r="I4" s="162" t="s">
        <v>260</v>
      </c>
      <c r="J4" s="413"/>
      <c r="K4" s="152" t="s">
        <v>3</v>
      </c>
      <c r="L4" s="415"/>
      <c r="M4" s="152" t="s">
        <v>3</v>
      </c>
      <c r="N4" s="417"/>
      <c r="O4" s="438"/>
      <c r="P4" s="152" t="s">
        <v>3</v>
      </c>
      <c r="Q4" s="417"/>
      <c r="R4" s="440"/>
      <c r="S4" s="152" t="s">
        <v>3</v>
      </c>
      <c r="T4" s="433"/>
      <c r="U4" s="149"/>
      <c r="V4" s="13"/>
      <c r="W4" s="13"/>
      <c r="X4" s="13"/>
      <c r="Y4" s="57"/>
    </row>
    <row r="5" spans="1:25" ht="42" customHeight="1" thickTop="1">
      <c r="A5" s="431"/>
      <c r="B5" s="353" t="s">
        <v>16</v>
      </c>
      <c r="C5" s="15" t="s">
        <v>42</v>
      </c>
      <c r="D5" s="15" t="s">
        <v>42</v>
      </c>
      <c r="E5" s="153"/>
      <c r="F5" s="154"/>
      <c r="G5" s="155"/>
      <c r="H5" s="154"/>
      <c r="I5" s="155"/>
      <c r="J5" s="155"/>
      <c r="K5" s="59"/>
      <c r="L5" s="60"/>
      <c r="M5" s="61"/>
      <c r="O5" s="35" t="s">
        <v>16</v>
      </c>
      <c r="P5" s="154"/>
      <c r="Q5" s="155"/>
      <c r="R5" s="35" t="s">
        <v>16</v>
      </c>
      <c r="S5" s="154"/>
      <c r="T5" s="155"/>
      <c r="V5" s="14" t="s">
        <v>528</v>
      </c>
      <c r="W5" s="14" t="s">
        <v>528</v>
      </c>
      <c r="X5" s="14" t="s">
        <v>529</v>
      </c>
      <c r="Y5" s="57"/>
    </row>
    <row r="6" spans="1:25" ht="15">
      <c r="A6" s="16" t="s">
        <v>389</v>
      </c>
      <c r="B6" s="354"/>
      <c r="C6" s="64"/>
      <c r="D6" s="64"/>
      <c r="E6" s="65"/>
      <c r="F6" s="65"/>
      <c r="G6" s="65"/>
      <c r="H6" s="65"/>
      <c r="I6" s="65"/>
      <c r="J6" s="66"/>
      <c r="K6" s="65"/>
      <c r="L6" s="65"/>
      <c r="M6" s="65"/>
      <c r="N6" s="66"/>
      <c r="O6" s="65"/>
      <c r="P6" s="65"/>
      <c r="Q6" s="66"/>
      <c r="R6" s="65"/>
      <c r="S6" s="65"/>
      <c r="T6" s="66"/>
      <c r="U6" s="67"/>
      <c r="V6" s="67"/>
      <c r="W6" s="67"/>
      <c r="X6" s="67"/>
      <c r="Y6" s="96"/>
    </row>
    <row r="7" spans="1:25" ht="14.25">
      <c r="A7" s="17" t="s">
        <v>392</v>
      </c>
      <c r="B7" s="355">
        <v>1</v>
      </c>
      <c r="C7" s="68">
        <v>43946</v>
      </c>
      <c r="D7" s="68">
        <v>43586</v>
      </c>
      <c r="E7" s="69">
        <v>2000</v>
      </c>
      <c r="F7" s="69">
        <v>800</v>
      </c>
      <c r="G7" s="69">
        <v>0</v>
      </c>
      <c r="H7" s="69">
        <v>1200</v>
      </c>
      <c r="I7" s="69">
        <v>0</v>
      </c>
      <c r="J7" s="69">
        <v>1</v>
      </c>
      <c r="K7" s="69">
        <v>0</v>
      </c>
      <c r="L7" s="69">
        <v>0</v>
      </c>
      <c r="M7" s="69">
        <v>440</v>
      </c>
      <c r="N7" s="69">
        <v>0</v>
      </c>
      <c r="O7" s="70" t="s">
        <v>33</v>
      </c>
      <c r="P7" s="69">
        <v>22000</v>
      </c>
      <c r="Q7" s="71">
        <v>8000</v>
      </c>
      <c r="R7" s="70" t="s">
        <v>33</v>
      </c>
      <c r="S7" s="69">
        <v>22000</v>
      </c>
      <c r="T7" s="72">
        <v>8000</v>
      </c>
      <c r="U7" s="22"/>
      <c r="V7" s="22"/>
      <c r="W7" s="22">
        <v>5</v>
      </c>
      <c r="X7" s="22">
        <v>1</v>
      </c>
      <c r="Y7" s="73" t="s">
        <v>266</v>
      </c>
    </row>
    <row r="8" spans="1:25" ht="28.5">
      <c r="A8" s="49" t="s">
        <v>390</v>
      </c>
      <c r="B8" s="356">
        <v>1</v>
      </c>
      <c r="C8" s="74">
        <v>43743</v>
      </c>
      <c r="D8" s="74">
        <v>43793</v>
      </c>
      <c r="E8" s="75">
        <v>1650</v>
      </c>
      <c r="F8" s="75">
        <v>0</v>
      </c>
      <c r="G8" s="75">
        <v>0</v>
      </c>
      <c r="H8" s="75">
        <v>1650</v>
      </c>
      <c r="I8" s="75">
        <v>0</v>
      </c>
      <c r="J8" s="75">
        <v>1</v>
      </c>
      <c r="K8" s="75">
        <v>100</v>
      </c>
      <c r="L8" s="75">
        <v>0</v>
      </c>
      <c r="M8" s="75">
        <v>0</v>
      </c>
      <c r="N8" s="75">
        <v>0</v>
      </c>
      <c r="O8" s="76" t="s">
        <v>35</v>
      </c>
      <c r="P8" s="75">
        <v>150500</v>
      </c>
      <c r="Q8" s="75">
        <v>65000</v>
      </c>
      <c r="R8" s="76" t="s">
        <v>35</v>
      </c>
      <c r="S8" s="75">
        <v>150500</v>
      </c>
      <c r="T8" s="77">
        <v>65000</v>
      </c>
      <c r="U8" s="46"/>
      <c r="V8" s="46" t="s">
        <v>391</v>
      </c>
      <c r="W8" s="28">
        <v>5</v>
      </c>
      <c r="X8" s="46">
        <v>2</v>
      </c>
      <c r="Y8" s="78" t="s">
        <v>269</v>
      </c>
    </row>
    <row r="9" spans="1:25" ht="15.75" thickBot="1">
      <c r="A9" s="10" t="s">
        <v>265</v>
      </c>
      <c r="B9" s="357"/>
      <c r="C9" s="80"/>
      <c r="D9" s="80"/>
      <c r="E9" s="81"/>
      <c r="F9" s="81"/>
      <c r="G9" s="81"/>
      <c r="H9" s="81"/>
      <c r="I9" s="81"/>
      <c r="J9" s="81"/>
      <c r="K9" s="81"/>
      <c r="L9" s="81"/>
      <c r="M9" s="82"/>
      <c r="N9" s="81"/>
      <c r="O9" s="81"/>
      <c r="P9" s="83"/>
      <c r="Q9" s="81"/>
      <c r="R9" s="81"/>
      <c r="S9" s="81"/>
      <c r="T9" s="81"/>
      <c r="U9" s="79"/>
      <c r="V9" s="79"/>
      <c r="W9" s="160"/>
      <c r="X9" s="79"/>
      <c r="Y9" s="156"/>
    </row>
    <row r="10" spans="1:25" ht="43.5" thickTop="1">
      <c r="A10" s="50" t="s">
        <v>814</v>
      </c>
      <c r="B10" s="358">
        <v>1</v>
      </c>
      <c r="C10" s="20">
        <v>43742</v>
      </c>
      <c r="D10" s="20">
        <v>43744</v>
      </c>
      <c r="E10" s="26">
        <v>4300</v>
      </c>
      <c r="F10" s="26">
        <v>1300</v>
      </c>
      <c r="G10" s="26">
        <v>0</v>
      </c>
      <c r="H10" s="26">
        <v>3000</v>
      </c>
      <c r="I10" s="26">
        <v>0</v>
      </c>
      <c r="J10" s="26">
        <v>1</v>
      </c>
      <c r="K10" s="26">
        <v>15</v>
      </c>
      <c r="L10" s="26">
        <v>0</v>
      </c>
      <c r="M10" s="36">
        <v>13</v>
      </c>
      <c r="N10" s="26">
        <v>0</v>
      </c>
      <c r="O10" s="21" t="s">
        <v>33</v>
      </c>
      <c r="P10" s="21">
        <v>7462</v>
      </c>
      <c r="Q10" s="21">
        <v>0</v>
      </c>
      <c r="R10" s="21" t="s">
        <v>33</v>
      </c>
      <c r="S10" s="21">
        <v>7462</v>
      </c>
      <c r="T10" s="34">
        <v>0</v>
      </c>
      <c r="U10" s="33"/>
      <c r="V10" s="33" t="s">
        <v>267</v>
      </c>
      <c r="W10" s="33">
        <v>5</v>
      </c>
      <c r="X10" s="33">
        <v>2.27</v>
      </c>
      <c r="Y10" s="33" t="s">
        <v>266</v>
      </c>
    </row>
    <row r="11" spans="1:27" ht="15">
      <c r="A11" s="10" t="s">
        <v>396</v>
      </c>
      <c r="B11" s="359"/>
      <c r="C11" s="164"/>
      <c r="D11" s="165"/>
      <c r="E11" s="84"/>
      <c r="F11" s="84"/>
      <c r="G11" s="84"/>
      <c r="H11" s="84"/>
      <c r="I11" s="157"/>
      <c r="J11" s="84"/>
      <c r="K11" s="84"/>
      <c r="L11" s="84"/>
      <c r="M11" s="157"/>
      <c r="N11" s="84"/>
      <c r="O11" s="84"/>
      <c r="P11" s="157"/>
      <c r="Q11" s="158"/>
      <c r="R11" s="84"/>
      <c r="S11" s="158"/>
      <c r="T11" s="317"/>
      <c r="U11" s="294"/>
      <c r="V11" s="294"/>
      <c r="W11" s="137"/>
      <c r="X11" s="294"/>
      <c r="Y11" s="294"/>
      <c r="Z11" s="295"/>
      <c r="AA11" s="295"/>
    </row>
    <row r="12" spans="1:25" ht="28.5">
      <c r="A12" s="17" t="s">
        <v>397</v>
      </c>
      <c r="B12" s="360">
        <v>1</v>
      </c>
      <c r="C12" s="85">
        <v>43714</v>
      </c>
      <c r="D12" s="85">
        <v>43723</v>
      </c>
      <c r="E12" s="86"/>
      <c r="F12" s="86"/>
      <c r="G12" s="86"/>
      <c r="H12" s="86"/>
      <c r="I12" s="86"/>
      <c r="J12" s="86">
        <v>1</v>
      </c>
      <c r="K12" s="87">
        <v>69</v>
      </c>
      <c r="L12" s="87">
        <v>0</v>
      </c>
      <c r="M12" s="87">
        <v>444</v>
      </c>
      <c r="N12" s="87">
        <v>0</v>
      </c>
      <c r="O12" s="88" t="s">
        <v>33</v>
      </c>
      <c r="P12" s="87">
        <v>37270</v>
      </c>
      <c r="Q12" s="89">
        <v>1800</v>
      </c>
      <c r="R12" s="88" t="s">
        <v>33</v>
      </c>
      <c r="S12" s="87">
        <v>37270</v>
      </c>
      <c r="T12" s="352">
        <v>1800</v>
      </c>
      <c r="U12" s="213"/>
      <c r="V12" s="213" t="s">
        <v>399</v>
      </c>
      <c r="W12" s="230">
        <v>5</v>
      </c>
      <c r="X12" s="213">
        <v>2</v>
      </c>
      <c r="Y12" s="214" t="s">
        <v>266</v>
      </c>
    </row>
    <row r="13" spans="1:27" ht="15">
      <c r="A13" s="10" t="s">
        <v>518</v>
      </c>
      <c r="B13" s="148"/>
      <c r="C13" s="166"/>
      <c r="D13" s="166"/>
      <c r="E13" s="90"/>
      <c r="F13" s="90"/>
      <c r="G13" s="90"/>
      <c r="H13" s="90"/>
      <c r="I13" s="90"/>
      <c r="J13" s="91"/>
      <c r="K13" s="90"/>
      <c r="L13" s="90"/>
      <c r="M13" s="90"/>
      <c r="N13" s="91"/>
      <c r="O13" s="90"/>
      <c r="P13" s="90"/>
      <c r="Q13" s="91"/>
      <c r="R13" s="90"/>
      <c r="S13" s="90"/>
      <c r="T13" s="173"/>
      <c r="U13" s="187"/>
      <c r="V13" s="187"/>
      <c r="W13" s="188"/>
      <c r="X13" s="187"/>
      <c r="Y13" s="187"/>
      <c r="Z13" s="295"/>
      <c r="AA13" s="295"/>
    </row>
    <row r="14" spans="1:25" ht="28.5">
      <c r="A14" s="50" t="s">
        <v>487</v>
      </c>
      <c r="B14" s="358">
        <v>1</v>
      </c>
      <c r="C14" s="20">
        <v>43870</v>
      </c>
      <c r="D14" s="20">
        <v>43872</v>
      </c>
      <c r="E14" s="26">
        <v>1344</v>
      </c>
      <c r="F14" s="26">
        <v>1344</v>
      </c>
      <c r="G14" s="26"/>
      <c r="H14" s="26">
        <v>0</v>
      </c>
      <c r="I14" s="26">
        <v>0</v>
      </c>
      <c r="J14" s="26">
        <v>2</v>
      </c>
      <c r="K14" s="26">
        <v>38</v>
      </c>
      <c r="L14" s="26">
        <v>2</v>
      </c>
      <c r="M14" s="26">
        <v>0</v>
      </c>
      <c r="N14" s="26">
        <v>0</v>
      </c>
      <c r="O14" s="21" t="s">
        <v>33</v>
      </c>
      <c r="P14" s="21">
        <v>1124</v>
      </c>
      <c r="Q14" s="26">
        <v>16</v>
      </c>
      <c r="R14" s="26" t="s">
        <v>33</v>
      </c>
      <c r="S14" s="21">
        <v>1124</v>
      </c>
      <c r="T14" s="243">
        <v>16</v>
      </c>
      <c r="U14" s="243"/>
      <c r="V14" s="243" t="s">
        <v>488</v>
      </c>
      <c r="W14" s="240">
        <v>5</v>
      </c>
      <c r="X14" s="243">
        <v>25</v>
      </c>
      <c r="Y14" s="243" t="s">
        <v>266</v>
      </c>
    </row>
    <row r="15" spans="1:28" ht="42.75">
      <c r="A15" s="50" t="s">
        <v>489</v>
      </c>
      <c r="B15" s="358">
        <v>2</v>
      </c>
      <c r="C15" s="20">
        <v>43900</v>
      </c>
      <c r="D15" s="20">
        <v>43903</v>
      </c>
      <c r="E15" s="26">
        <v>6580</v>
      </c>
      <c r="F15" s="26">
        <v>6580</v>
      </c>
      <c r="G15" s="26">
        <v>1360</v>
      </c>
      <c r="H15" s="26">
        <v>0</v>
      </c>
      <c r="I15" s="26">
        <v>0</v>
      </c>
      <c r="J15" s="26">
        <v>5</v>
      </c>
      <c r="K15" s="26">
        <v>143</v>
      </c>
      <c r="L15" s="26">
        <v>14</v>
      </c>
      <c r="M15" s="36">
        <v>162</v>
      </c>
      <c r="N15" s="26">
        <v>47</v>
      </c>
      <c r="O15" s="21" t="s">
        <v>5</v>
      </c>
      <c r="P15" s="21">
        <v>18335</v>
      </c>
      <c r="Q15" s="21">
        <v>2937</v>
      </c>
      <c r="R15" s="21" t="s">
        <v>5</v>
      </c>
      <c r="S15" s="21">
        <v>21448</v>
      </c>
      <c r="T15" s="21">
        <v>3400</v>
      </c>
      <c r="U15" s="21"/>
      <c r="V15" s="21" t="s">
        <v>490</v>
      </c>
      <c r="W15" s="19">
        <v>5</v>
      </c>
      <c r="X15" s="21">
        <v>2</v>
      </c>
      <c r="Y15" s="21" t="s">
        <v>266</v>
      </c>
      <c r="AB15" s="160"/>
    </row>
    <row r="16" spans="1:25" ht="14.25">
      <c r="A16" s="50" t="s">
        <v>493</v>
      </c>
      <c r="B16" s="358">
        <v>1</v>
      </c>
      <c r="C16" s="20">
        <v>43983</v>
      </c>
      <c r="D16" s="20">
        <v>43984</v>
      </c>
      <c r="E16" s="26">
        <v>900</v>
      </c>
      <c r="F16" s="26">
        <f>800</f>
        <v>800</v>
      </c>
      <c r="G16" s="26">
        <v>36</v>
      </c>
      <c r="H16" s="26">
        <v>100</v>
      </c>
      <c r="I16" s="26">
        <v>0</v>
      </c>
      <c r="J16" s="26">
        <v>1</v>
      </c>
      <c r="K16" s="26">
        <v>45</v>
      </c>
      <c r="L16" s="26">
        <v>1</v>
      </c>
      <c r="M16" s="26">
        <v>0</v>
      </c>
      <c r="N16" s="26">
        <v>0</v>
      </c>
      <c r="O16" s="21" t="s">
        <v>33</v>
      </c>
      <c r="P16" s="21">
        <v>8953</v>
      </c>
      <c r="Q16" s="21">
        <v>0</v>
      </c>
      <c r="R16" s="21" t="s">
        <v>33</v>
      </c>
      <c r="S16" s="21">
        <v>9718</v>
      </c>
      <c r="T16" s="21">
        <v>0</v>
      </c>
      <c r="U16" s="21"/>
      <c r="V16" s="21" t="s">
        <v>491</v>
      </c>
      <c r="W16" s="19">
        <v>5</v>
      </c>
      <c r="X16" s="21">
        <v>3</v>
      </c>
      <c r="Y16" s="21" t="s">
        <v>266</v>
      </c>
    </row>
    <row r="17" spans="1:25" ht="14.25">
      <c r="A17" s="32" t="s">
        <v>715</v>
      </c>
      <c r="B17" s="361">
        <v>1</v>
      </c>
      <c r="C17" s="92">
        <v>43722</v>
      </c>
      <c r="D17" s="92">
        <v>43730</v>
      </c>
      <c r="E17" s="93">
        <v>53569</v>
      </c>
      <c r="F17" s="93">
        <v>31659</v>
      </c>
      <c r="G17" s="93">
        <v>2244</v>
      </c>
      <c r="H17" s="93">
        <v>21910</v>
      </c>
      <c r="I17" s="93">
        <v>0</v>
      </c>
      <c r="J17" s="93">
        <v>28</v>
      </c>
      <c r="K17" s="93">
        <v>501</v>
      </c>
      <c r="L17" s="93">
        <v>129</v>
      </c>
      <c r="M17" s="93">
        <v>0</v>
      </c>
      <c r="N17" s="93">
        <v>0</v>
      </c>
      <c r="O17" s="94" t="s">
        <v>33</v>
      </c>
      <c r="P17" s="93">
        <v>276695</v>
      </c>
      <c r="Q17" s="93">
        <v>0</v>
      </c>
      <c r="R17" s="94" t="s">
        <v>33</v>
      </c>
      <c r="S17" s="93">
        <v>276695</v>
      </c>
      <c r="T17" s="43">
        <v>0</v>
      </c>
      <c r="U17" s="28"/>
      <c r="V17" s="28" t="s">
        <v>480</v>
      </c>
      <c r="W17" s="28">
        <v>10</v>
      </c>
      <c r="X17" s="28">
        <v>27</v>
      </c>
      <c r="Y17" s="28" t="s">
        <v>269</v>
      </c>
    </row>
    <row r="18" spans="1:25" ht="14.25">
      <c r="A18" s="170" t="s">
        <v>750</v>
      </c>
      <c r="B18" s="361">
        <v>2</v>
      </c>
      <c r="C18" s="92">
        <v>43748</v>
      </c>
      <c r="D18" s="92">
        <v>43751</v>
      </c>
      <c r="E18" s="93">
        <v>21239</v>
      </c>
      <c r="F18" s="93">
        <v>17704</v>
      </c>
      <c r="G18" s="93">
        <v>2765</v>
      </c>
      <c r="H18" s="93">
        <v>3535</v>
      </c>
      <c r="I18" s="93">
        <v>144</v>
      </c>
      <c r="J18" s="93">
        <v>14</v>
      </c>
      <c r="K18" s="93">
        <v>359</v>
      </c>
      <c r="L18" s="93">
        <v>14</v>
      </c>
      <c r="M18" s="93">
        <v>10</v>
      </c>
      <c r="N18" s="93">
        <v>10</v>
      </c>
      <c r="O18" s="94" t="s">
        <v>35</v>
      </c>
      <c r="P18" s="93">
        <v>74855</v>
      </c>
      <c r="Q18" s="95">
        <v>3053</v>
      </c>
      <c r="R18" s="94" t="s">
        <v>35</v>
      </c>
      <c r="S18" s="93">
        <v>80155</v>
      </c>
      <c r="T18" s="43">
        <v>3563</v>
      </c>
      <c r="U18" s="28"/>
      <c r="V18" s="28" t="s">
        <v>481</v>
      </c>
      <c r="W18" s="28">
        <v>10</v>
      </c>
      <c r="X18" s="28">
        <v>1</v>
      </c>
      <c r="Y18" s="28" t="s">
        <v>269</v>
      </c>
    </row>
    <row r="19" spans="1:25" ht="14.25">
      <c r="A19" s="170" t="s">
        <v>713</v>
      </c>
      <c r="B19" s="361">
        <v>1</v>
      </c>
      <c r="C19" s="92">
        <v>43762</v>
      </c>
      <c r="D19" s="92">
        <v>43764</v>
      </c>
      <c r="E19" s="93">
        <v>9230</v>
      </c>
      <c r="F19" s="93">
        <v>7422</v>
      </c>
      <c r="G19" s="93">
        <v>166</v>
      </c>
      <c r="H19" s="93">
        <v>1808</v>
      </c>
      <c r="I19" s="93">
        <v>0</v>
      </c>
      <c r="J19" s="93">
        <v>24</v>
      </c>
      <c r="K19" s="93">
        <v>344</v>
      </c>
      <c r="L19" s="93">
        <v>54</v>
      </c>
      <c r="M19" s="93">
        <v>67</v>
      </c>
      <c r="N19" s="93">
        <v>9</v>
      </c>
      <c r="O19" s="94" t="s">
        <v>5</v>
      </c>
      <c r="P19" s="93">
        <v>20137</v>
      </c>
      <c r="Q19" s="95">
        <v>187</v>
      </c>
      <c r="R19" s="94" t="s">
        <v>5</v>
      </c>
      <c r="S19" s="43">
        <v>21950</v>
      </c>
      <c r="T19" s="43">
        <v>204</v>
      </c>
      <c r="U19" s="28"/>
      <c r="V19" s="28" t="s">
        <v>321</v>
      </c>
      <c r="W19" s="28">
        <v>5</v>
      </c>
      <c r="X19" s="28">
        <v>5</v>
      </c>
      <c r="Y19" s="28" t="s">
        <v>269</v>
      </c>
    </row>
    <row r="20" spans="1:25" ht="28.5">
      <c r="A20" s="50" t="s">
        <v>751</v>
      </c>
      <c r="B20" s="358">
        <v>1</v>
      </c>
      <c r="C20" s="20">
        <v>44142</v>
      </c>
      <c r="D20" s="20">
        <v>44145</v>
      </c>
      <c r="E20" s="26">
        <v>6000</v>
      </c>
      <c r="F20" s="26">
        <v>6000</v>
      </c>
      <c r="G20" s="26">
        <v>0</v>
      </c>
      <c r="H20" s="26">
        <v>0</v>
      </c>
      <c r="I20" s="26">
        <v>0</v>
      </c>
      <c r="J20" s="26">
        <v>1</v>
      </c>
      <c r="K20" s="26">
        <v>202</v>
      </c>
      <c r="L20" s="26">
        <v>0</v>
      </c>
      <c r="M20" s="26">
        <v>0</v>
      </c>
      <c r="N20" s="26">
        <v>0</v>
      </c>
      <c r="O20" s="21" t="s">
        <v>35</v>
      </c>
      <c r="P20" s="21">
        <v>30200</v>
      </c>
      <c r="Q20" s="21">
        <v>0</v>
      </c>
      <c r="R20" s="21" t="s">
        <v>35</v>
      </c>
      <c r="S20" s="21">
        <v>30200</v>
      </c>
      <c r="T20" s="21">
        <v>0</v>
      </c>
      <c r="U20" s="21"/>
      <c r="V20" s="21" t="s">
        <v>492</v>
      </c>
      <c r="W20" s="21">
        <v>5</v>
      </c>
      <c r="X20" s="21">
        <v>3</v>
      </c>
      <c r="Y20" s="21" t="s">
        <v>266</v>
      </c>
    </row>
    <row r="21" spans="1:25" ht="14.25">
      <c r="A21" s="48" t="s">
        <v>714</v>
      </c>
      <c r="B21" s="362">
        <v>1</v>
      </c>
      <c r="C21" s="192">
        <v>43797</v>
      </c>
      <c r="D21" s="192">
        <v>43799</v>
      </c>
      <c r="E21" s="193">
        <v>9583</v>
      </c>
      <c r="F21" s="193">
        <v>9583</v>
      </c>
      <c r="G21" s="193">
        <v>201</v>
      </c>
      <c r="H21" s="193">
        <v>0</v>
      </c>
      <c r="I21" s="193">
        <v>0</v>
      </c>
      <c r="J21" s="193">
        <v>23</v>
      </c>
      <c r="K21" s="193">
        <v>365</v>
      </c>
      <c r="L21" s="193">
        <v>12</v>
      </c>
      <c r="M21" s="193">
        <v>329</v>
      </c>
      <c r="N21" s="193">
        <v>96</v>
      </c>
      <c r="O21" s="194" t="s">
        <v>5</v>
      </c>
      <c r="P21" s="193">
        <v>16243</v>
      </c>
      <c r="Q21" s="43">
        <v>36</v>
      </c>
      <c r="R21" s="194" t="s">
        <v>5</v>
      </c>
      <c r="S21" s="193">
        <v>16243</v>
      </c>
      <c r="T21" s="43">
        <v>36</v>
      </c>
      <c r="U21" s="28"/>
      <c r="V21" s="28" t="s">
        <v>321</v>
      </c>
      <c r="W21" s="28">
        <v>5</v>
      </c>
      <c r="X21" s="28">
        <v>19</v>
      </c>
      <c r="Y21" s="28" t="s">
        <v>269</v>
      </c>
    </row>
    <row r="22" spans="1:27" s="96" customFormat="1" ht="15" customHeight="1">
      <c r="A22" s="190" t="s">
        <v>602</v>
      </c>
      <c r="B22" s="292"/>
      <c r="C22" s="185"/>
      <c r="D22" s="185"/>
      <c r="E22" s="289"/>
      <c r="F22" s="289"/>
      <c r="G22" s="290"/>
      <c r="H22" s="289"/>
      <c r="I22" s="290"/>
      <c r="J22" s="291"/>
      <c r="K22" s="289"/>
      <c r="L22" s="290"/>
      <c r="M22" s="289"/>
      <c r="N22" s="292"/>
      <c r="O22" s="289"/>
      <c r="P22" s="289"/>
      <c r="Q22" s="292"/>
      <c r="R22" s="289"/>
      <c r="S22" s="289"/>
      <c r="T22" s="292"/>
      <c r="U22" s="293"/>
      <c r="V22" s="293"/>
      <c r="W22" s="137"/>
      <c r="X22" s="293"/>
      <c r="Y22" s="294"/>
      <c r="Z22" s="294"/>
      <c r="AA22" s="294"/>
    </row>
    <row r="23" spans="1:25" ht="28.5">
      <c r="A23" s="167" t="s">
        <v>584</v>
      </c>
      <c r="B23" s="363">
        <v>1</v>
      </c>
      <c r="C23" s="221">
        <v>43510</v>
      </c>
      <c r="D23" s="221">
        <v>43513</v>
      </c>
      <c r="E23" s="222">
        <v>4250</v>
      </c>
      <c r="F23" s="222">
        <v>4250</v>
      </c>
      <c r="G23" s="222">
        <v>1350</v>
      </c>
      <c r="H23" s="222">
        <v>0</v>
      </c>
      <c r="I23" s="222">
        <v>0</v>
      </c>
      <c r="J23" s="222">
        <v>25</v>
      </c>
      <c r="K23" s="222">
        <v>147</v>
      </c>
      <c r="L23" s="222">
        <v>36</v>
      </c>
      <c r="M23" s="222">
        <v>46</v>
      </c>
      <c r="N23" s="222">
        <v>46</v>
      </c>
      <c r="O23" s="223" t="s">
        <v>33</v>
      </c>
      <c r="P23" s="222">
        <v>18200</v>
      </c>
      <c r="Q23" s="223">
        <v>0</v>
      </c>
      <c r="R23" s="223" t="s">
        <v>33</v>
      </c>
      <c r="S23" s="223">
        <v>18200</v>
      </c>
      <c r="T23" s="223">
        <v>0</v>
      </c>
      <c r="U23" s="220"/>
      <c r="V23" s="220" t="s">
        <v>585</v>
      </c>
      <c r="W23" s="224">
        <v>5</v>
      </c>
      <c r="X23" s="220" t="s">
        <v>586</v>
      </c>
      <c r="Y23" s="224" t="s">
        <v>269</v>
      </c>
    </row>
    <row r="24" spans="1:25" ht="14.25">
      <c r="A24" s="167" t="s">
        <v>587</v>
      </c>
      <c r="B24" s="364">
        <v>2</v>
      </c>
      <c r="C24" s="196">
        <v>43607</v>
      </c>
      <c r="D24" s="196">
        <v>43608</v>
      </c>
      <c r="E24" s="197">
        <v>6722</v>
      </c>
      <c r="F24" s="197">
        <v>6722</v>
      </c>
      <c r="G24" s="197">
        <v>392</v>
      </c>
      <c r="H24" s="197">
        <v>0</v>
      </c>
      <c r="I24" s="197">
        <v>0</v>
      </c>
      <c r="J24" s="197">
        <v>10</v>
      </c>
      <c r="K24" s="197">
        <v>245</v>
      </c>
      <c r="L24" s="197">
        <v>19</v>
      </c>
      <c r="M24" s="197">
        <v>0</v>
      </c>
      <c r="N24" s="197">
        <v>0</v>
      </c>
      <c r="O24" s="198" t="s">
        <v>5</v>
      </c>
      <c r="P24" s="197">
        <v>6019</v>
      </c>
      <c r="Q24" s="198">
        <v>970</v>
      </c>
      <c r="R24" s="198" t="s">
        <v>5</v>
      </c>
      <c r="S24" s="198">
        <v>6814</v>
      </c>
      <c r="T24" s="198">
        <v>1370</v>
      </c>
      <c r="U24" s="195"/>
      <c r="V24" s="195" t="s">
        <v>585</v>
      </c>
      <c r="W24" s="28">
        <v>10</v>
      </c>
      <c r="X24" s="195" t="s">
        <v>588</v>
      </c>
      <c r="Y24" s="28" t="s">
        <v>269</v>
      </c>
    </row>
    <row r="25" spans="1:27" ht="15">
      <c r="A25" s="190" t="s">
        <v>268</v>
      </c>
      <c r="B25" s="365"/>
      <c r="C25" s="185"/>
      <c r="D25" s="185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73"/>
      <c r="P25" s="173"/>
      <c r="Q25" s="173"/>
      <c r="R25" s="173"/>
      <c r="S25" s="173"/>
      <c r="T25" s="173"/>
      <c r="U25" s="187"/>
      <c r="V25" s="187"/>
      <c r="W25" s="188"/>
      <c r="X25" s="187"/>
      <c r="Y25" s="187"/>
      <c r="Z25" s="295"/>
      <c r="AA25" s="295"/>
    </row>
    <row r="26" spans="1:25" ht="14.25">
      <c r="A26" s="167" t="s">
        <v>270</v>
      </c>
      <c r="B26" s="363">
        <v>1</v>
      </c>
      <c r="C26" s="221">
        <v>43481</v>
      </c>
      <c r="D26" s="221">
        <v>43482</v>
      </c>
      <c r="E26" s="222">
        <v>17957</v>
      </c>
      <c r="F26" s="222">
        <v>17957</v>
      </c>
      <c r="G26" s="222">
        <v>541</v>
      </c>
      <c r="H26" s="222">
        <v>0</v>
      </c>
      <c r="I26" s="222">
        <v>0</v>
      </c>
      <c r="J26" s="222">
        <v>17</v>
      </c>
      <c r="K26" s="222">
        <v>704</v>
      </c>
      <c r="L26" s="222">
        <v>33</v>
      </c>
      <c r="M26" s="222">
        <v>42</v>
      </c>
      <c r="N26" s="222">
        <v>23</v>
      </c>
      <c r="O26" s="223" t="s">
        <v>5</v>
      </c>
      <c r="P26" s="222">
        <v>10177</v>
      </c>
      <c r="Q26" s="223">
        <v>534</v>
      </c>
      <c r="R26" s="223" t="s">
        <v>5</v>
      </c>
      <c r="S26" s="223">
        <v>11891</v>
      </c>
      <c r="T26" s="223">
        <v>704</v>
      </c>
      <c r="U26" s="220"/>
      <c r="V26" s="220" t="s">
        <v>271</v>
      </c>
      <c r="W26" s="224">
        <v>10</v>
      </c>
      <c r="X26" s="220">
        <v>2.4</v>
      </c>
      <c r="Y26" s="220" t="s">
        <v>269</v>
      </c>
    </row>
    <row r="27" spans="1:25" ht="14.25">
      <c r="A27" s="167" t="s">
        <v>716</v>
      </c>
      <c r="B27" s="366">
        <v>1</v>
      </c>
      <c r="C27" s="23">
        <v>43497</v>
      </c>
      <c r="D27" s="23">
        <v>43500</v>
      </c>
      <c r="E27" s="24">
        <v>7433</v>
      </c>
      <c r="F27" s="24">
        <v>7433</v>
      </c>
      <c r="G27" s="24">
        <v>335</v>
      </c>
      <c r="H27" s="24">
        <v>0</v>
      </c>
      <c r="I27" s="24">
        <v>0</v>
      </c>
      <c r="J27" s="24">
        <v>6</v>
      </c>
      <c r="K27" s="24">
        <v>171</v>
      </c>
      <c r="L27" s="24">
        <v>9</v>
      </c>
      <c r="M27" s="24">
        <v>0</v>
      </c>
      <c r="N27" s="24">
        <v>0</v>
      </c>
      <c r="O27" s="25" t="s">
        <v>33</v>
      </c>
      <c r="P27" s="24">
        <v>43532</v>
      </c>
      <c r="Q27" s="25">
        <v>235</v>
      </c>
      <c r="R27" s="25" t="s">
        <v>33</v>
      </c>
      <c r="S27" s="25">
        <v>50607</v>
      </c>
      <c r="T27" s="25">
        <v>256</v>
      </c>
      <c r="U27" s="12"/>
      <c r="V27" s="12" t="s">
        <v>271</v>
      </c>
      <c r="W27" s="28">
        <v>5</v>
      </c>
      <c r="X27" s="12">
        <v>3</v>
      </c>
      <c r="Y27" s="12" t="s">
        <v>269</v>
      </c>
    </row>
    <row r="28" spans="1:25" ht="28.5">
      <c r="A28" s="167" t="s">
        <v>717</v>
      </c>
      <c r="B28" s="366">
        <v>1</v>
      </c>
      <c r="C28" s="23">
        <v>43509</v>
      </c>
      <c r="D28" s="23">
        <v>43511</v>
      </c>
      <c r="E28" s="24">
        <v>4293</v>
      </c>
      <c r="F28" s="24">
        <v>4293</v>
      </c>
      <c r="G28" s="24">
        <v>438</v>
      </c>
      <c r="H28" s="24">
        <v>0</v>
      </c>
      <c r="I28" s="24">
        <v>0</v>
      </c>
      <c r="J28" s="24">
        <v>7</v>
      </c>
      <c r="K28" s="24">
        <v>132</v>
      </c>
      <c r="L28" s="24">
        <v>26</v>
      </c>
      <c r="M28" s="24">
        <v>1</v>
      </c>
      <c r="N28" s="24">
        <v>0</v>
      </c>
      <c r="O28" s="25" t="s">
        <v>35</v>
      </c>
      <c r="P28" s="24">
        <v>7510</v>
      </c>
      <c r="Q28" s="25">
        <v>630</v>
      </c>
      <c r="R28" s="25" t="s">
        <v>35</v>
      </c>
      <c r="S28" s="25">
        <v>8444</v>
      </c>
      <c r="T28" s="25">
        <v>771</v>
      </c>
      <c r="U28" s="12"/>
      <c r="V28" s="12" t="s">
        <v>272</v>
      </c>
      <c r="W28" s="28">
        <v>5</v>
      </c>
      <c r="X28" s="12">
        <v>3</v>
      </c>
      <c r="Y28" s="12" t="s">
        <v>269</v>
      </c>
    </row>
    <row r="29" spans="1:25" ht="14.25">
      <c r="A29" s="167" t="s">
        <v>718</v>
      </c>
      <c r="B29" s="366">
        <v>2</v>
      </c>
      <c r="C29" s="23">
        <v>43513</v>
      </c>
      <c r="D29" s="23">
        <v>43515</v>
      </c>
      <c r="E29" s="24">
        <v>3529</v>
      </c>
      <c r="F29" s="24">
        <v>3529</v>
      </c>
      <c r="G29" s="24">
        <v>411</v>
      </c>
      <c r="H29" s="24">
        <v>0</v>
      </c>
      <c r="I29" s="24">
        <v>0</v>
      </c>
      <c r="J29" s="24">
        <v>12</v>
      </c>
      <c r="K29" s="24">
        <v>174</v>
      </c>
      <c r="L29" s="24">
        <v>21</v>
      </c>
      <c r="M29" s="24">
        <v>2</v>
      </c>
      <c r="N29" s="24">
        <v>0</v>
      </c>
      <c r="O29" s="25" t="s">
        <v>5</v>
      </c>
      <c r="P29" s="25">
        <v>3012</v>
      </c>
      <c r="Q29" s="25">
        <v>850</v>
      </c>
      <c r="R29" s="25" t="s">
        <v>5</v>
      </c>
      <c r="S29" s="25">
        <v>3012</v>
      </c>
      <c r="T29" s="25">
        <v>850</v>
      </c>
      <c r="U29" s="12"/>
      <c r="V29" s="12" t="s">
        <v>273</v>
      </c>
      <c r="W29" s="28">
        <v>10</v>
      </c>
      <c r="X29" s="12">
        <v>4</v>
      </c>
      <c r="Y29" s="12" t="s">
        <v>269</v>
      </c>
    </row>
    <row r="30" spans="1:25" ht="14.25">
      <c r="A30" s="50" t="s">
        <v>274</v>
      </c>
      <c r="B30" s="358">
        <v>1</v>
      </c>
      <c r="C30" s="20">
        <v>43525</v>
      </c>
      <c r="D30" s="20">
        <v>43527</v>
      </c>
      <c r="E30" s="26">
        <v>3485</v>
      </c>
      <c r="F30" s="26">
        <v>3485</v>
      </c>
      <c r="G30" s="26">
        <v>160</v>
      </c>
      <c r="H30" s="26">
        <v>0</v>
      </c>
      <c r="I30" s="26">
        <v>0</v>
      </c>
      <c r="J30" s="26">
        <v>7</v>
      </c>
      <c r="K30" s="26">
        <v>85</v>
      </c>
      <c r="L30" s="26">
        <v>9</v>
      </c>
      <c r="M30" s="26">
        <v>0</v>
      </c>
      <c r="N30" s="26">
        <v>0</v>
      </c>
      <c r="O30" s="21" t="s">
        <v>33</v>
      </c>
      <c r="P30" s="26">
        <v>18291</v>
      </c>
      <c r="Q30" s="21">
        <v>0</v>
      </c>
      <c r="R30" s="21" t="s">
        <v>33</v>
      </c>
      <c r="S30" s="21">
        <v>18291</v>
      </c>
      <c r="T30" s="21">
        <v>0</v>
      </c>
      <c r="U30" s="19"/>
      <c r="V30" s="19" t="s">
        <v>271</v>
      </c>
      <c r="W30" s="19">
        <v>5</v>
      </c>
      <c r="X30" s="19">
        <v>3</v>
      </c>
      <c r="Y30" s="19" t="s">
        <v>266</v>
      </c>
    </row>
    <row r="31" spans="1:25" ht="28.5">
      <c r="A31" s="50" t="s">
        <v>815</v>
      </c>
      <c r="B31" s="358">
        <v>1</v>
      </c>
      <c r="C31" s="20">
        <v>43525</v>
      </c>
      <c r="D31" s="20">
        <v>43527</v>
      </c>
      <c r="E31" s="26">
        <v>4951</v>
      </c>
      <c r="F31" s="26">
        <v>4951</v>
      </c>
      <c r="G31" s="26">
        <v>734</v>
      </c>
      <c r="H31" s="26">
        <v>0</v>
      </c>
      <c r="I31" s="26">
        <v>0</v>
      </c>
      <c r="J31" s="26">
        <v>28</v>
      </c>
      <c r="K31" s="26">
        <v>174</v>
      </c>
      <c r="L31" s="26">
        <v>43</v>
      </c>
      <c r="M31" s="26">
        <v>73</v>
      </c>
      <c r="N31" s="26">
        <v>23</v>
      </c>
      <c r="O31" s="21" t="s">
        <v>33</v>
      </c>
      <c r="P31" s="26">
        <v>18771</v>
      </c>
      <c r="Q31" s="21">
        <v>468</v>
      </c>
      <c r="R31" s="21" t="s">
        <v>33</v>
      </c>
      <c r="S31" s="21">
        <v>18771</v>
      </c>
      <c r="T31" s="21">
        <v>468</v>
      </c>
      <c r="U31" s="19"/>
      <c r="V31" s="19" t="s">
        <v>275</v>
      </c>
      <c r="W31" s="19">
        <v>5</v>
      </c>
      <c r="X31" s="19">
        <v>3</v>
      </c>
      <c r="Y31" s="19" t="s">
        <v>266</v>
      </c>
    </row>
    <row r="32" spans="1:25" ht="28.5">
      <c r="A32" s="167" t="s">
        <v>276</v>
      </c>
      <c r="B32" s="366">
        <v>1</v>
      </c>
      <c r="C32" s="23">
        <v>43538</v>
      </c>
      <c r="D32" s="23">
        <v>43542</v>
      </c>
      <c r="E32" s="24">
        <v>91914</v>
      </c>
      <c r="F32" s="24">
        <v>82690</v>
      </c>
      <c r="G32" s="24">
        <v>42284</v>
      </c>
      <c r="H32" s="24">
        <v>9224</v>
      </c>
      <c r="I32" s="24">
        <v>5581</v>
      </c>
      <c r="J32" s="24">
        <v>69</v>
      </c>
      <c r="K32" s="24">
        <v>3033</v>
      </c>
      <c r="L32" s="24">
        <v>2241</v>
      </c>
      <c r="M32" s="24">
        <v>0</v>
      </c>
      <c r="N32" s="24">
        <v>0</v>
      </c>
      <c r="O32" s="25" t="s">
        <v>5</v>
      </c>
      <c r="P32" s="25">
        <v>164109</v>
      </c>
      <c r="Q32" s="25">
        <v>68926</v>
      </c>
      <c r="R32" s="25" t="s">
        <v>5</v>
      </c>
      <c r="S32" s="25">
        <v>266244</v>
      </c>
      <c r="T32" s="25">
        <v>119810</v>
      </c>
      <c r="U32" s="12"/>
      <c r="V32" s="12" t="s">
        <v>277</v>
      </c>
      <c r="W32" s="28">
        <v>10</v>
      </c>
      <c r="X32" s="12">
        <v>14</v>
      </c>
      <c r="Y32" s="12" t="s">
        <v>269</v>
      </c>
    </row>
    <row r="33" spans="1:25" ht="14.25">
      <c r="A33" s="50" t="s">
        <v>278</v>
      </c>
      <c r="B33" s="358" t="s">
        <v>279</v>
      </c>
      <c r="C33" s="20">
        <v>43553</v>
      </c>
      <c r="D33" s="20">
        <v>43555</v>
      </c>
      <c r="E33" s="26">
        <v>2057</v>
      </c>
      <c r="F33" s="26">
        <v>2057</v>
      </c>
      <c r="G33" s="26">
        <v>86</v>
      </c>
      <c r="H33" s="26">
        <v>0</v>
      </c>
      <c r="I33" s="26">
        <v>0</v>
      </c>
      <c r="J33" s="26">
        <v>5</v>
      </c>
      <c r="K33" s="26">
        <v>172</v>
      </c>
      <c r="L33" s="26">
        <v>9</v>
      </c>
      <c r="M33" s="26">
        <v>0</v>
      </c>
      <c r="N33" s="26">
        <v>0</v>
      </c>
      <c r="O33" s="21" t="s">
        <v>33</v>
      </c>
      <c r="P33" s="26">
        <v>9790</v>
      </c>
      <c r="Q33" s="21">
        <v>0</v>
      </c>
      <c r="R33" s="21" t="s">
        <v>33</v>
      </c>
      <c r="S33" s="21">
        <v>9833</v>
      </c>
      <c r="T33" s="21">
        <v>0</v>
      </c>
      <c r="U33" s="19"/>
      <c r="V33" s="19" t="s">
        <v>271</v>
      </c>
      <c r="W33" s="19">
        <v>5</v>
      </c>
      <c r="X33" s="19">
        <v>3</v>
      </c>
      <c r="Y33" s="19" t="s">
        <v>266</v>
      </c>
    </row>
    <row r="34" spans="1:25" ht="28.5">
      <c r="A34" s="167" t="s">
        <v>280</v>
      </c>
      <c r="B34" s="366">
        <v>1</v>
      </c>
      <c r="C34" s="23">
        <v>43556</v>
      </c>
      <c r="D34" s="23">
        <v>43559</v>
      </c>
      <c r="E34" s="24">
        <v>17848.5</v>
      </c>
      <c r="F34" s="24">
        <v>17848.5</v>
      </c>
      <c r="G34" s="24">
        <v>13528</v>
      </c>
      <c r="H34" s="24">
        <v>0</v>
      </c>
      <c r="I34" s="24">
        <v>0</v>
      </c>
      <c r="J34" s="24">
        <v>65</v>
      </c>
      <c r="K34" s="24">
        <v>1314</v>
      </c>
      <c r="L34" s="24">
        <v>1138</v>
      </c>
      <c r="M34" s="24">
        <v>81</v>
      </c>
      <c r="N34" s="24">
        <v>72</v>
      </c>
      <c r="O34" s="25" t="s">
        <v>5</v>
      </c>
      <c r="P34" s="25">
        <v>18868</v>
      </c>
      <c r="Q34" s="25">
        <v>6639</v>
      </c>
      <c r="R34" s="25" t="s">
        <v>5</v>
      </c>
      <c r="S34" s="25">
        <v>27163</v>
      </c>
      <c r="T34" s="25">
        <v>13170</v>
      </c>
      <c r="U34" s="12"/>
      <c r="V34" s="12" t="s">
        <v>271</v>
      </c>
      <c r="W34" s="28">
        <v>10</v>
      </c>
      <c r="X34" s="12">
        <v>8</v>
      </c>
      <c r="Y34" s="12" t="s">
        <v>269</v>
      </c>
    </row>
    <row r="35" spans="1:25" ht="14.25">
      <c r="A35" s="167" t="s">
        <v>681</v>
      </c>
      <c r="B35" s="366">
        <v>3</v>
      </c>
      <c r="C35" s="23">
        <v>43565</v>
      </c>
      <c r="D35" s="23">
        <v>43567</v>
      </c>
      <c r="E35" s="24">
        <v>7307</v>
      </c>
      <c r="F35" s="24">
        <v>7307</v>
      </c>
      <c r="G35" s="24">
        <v>388</v>
      </c>
      <c r="H35" s="24">
        <v>0</v>
      </c>
      <c r="I35" s="24">
        <v>0</v>
      </c>
      <c r="J35" s="24">
        <v>18</v>
      </c>
      <c r="K35" s="24">
        <v>209</v>
      </c>
      <c r="L35" s="24">
        <v>19</v>
      </c>
      <c r="M35" s="24">
        <v>113</v>
      </c>
      <c r="N35" s="24">
        <v>93</v>
      </c>
      <c r="O35" s="25" t="s">
        <v>5</v>
      </c>
      <c r="P35" s="25">
        <v>5763</v>
      </c>
      <c r="Q35" s="25">
        <v>955</v>
      </c>
      <c r="R35" s="25" t="s">
        <v>5</v>
      </c>
      <c r="S35" s="25">
        <v>6355</v>
      </c>
      <c r="T35" s="25">
        <v>1273</v>
      </c>
      <c r="U35" s="12"/>
      <c r="V35" s="12" t="s">
        <v>281</v>
      </c>
      <c r="W35" s="28">
        <v>10</v>
      </c>
      <c r="X35" s="12">
        <v>19</v>
      </c>
      <c r="Y35" s="12" t="s">
        <v>269</v>
      </c>
    </row>
    <row r="36" spans="1:25" ht="14.25">
      <c r="A36" s="167" t="s">
        <v>282</v>
      </c>
      <c r="B36" s="366">
        <v>1</v>
      </c>
      <c r="C36" s="23">
        <v>43567</v>
      </c>
      <c r="D36" s="23">
        <v>43569</v>
      </c>
      <c r="E36" s="24">
        <v>18821</v>
      </c>
      <c r="F36" s="24">
        <v>18756</v>
      </c>
      <c r="G36" s="24">
        <v>926</v>
      </c>
      <c r="H36" s="24">
        <v>65</v>
      </c>
      <c r="I36" s="24">
        <v>0</v>
      </c>
      <c r="J36" s="24">
        <v>22</v>
      </c>
      <c r="K36" s="24">
        <v>415</v>
      </c>
      <c r="L36" s="24">
        <v>39</v>
      </c>
      <c r="M36" s="24">
        <v>0</v>
      </c>
      <c r="N36" s="24">
        <v>0</v>
      </c>
      <c r="O36" s="25" t="s">
        <v>5</v>
      </c>
      <c r="P36" s="25">
        <v>26209</v>
      </c>
      <c r="Q36" s="25">
        <v>1310</v>
      </c>
      <c r="R36" s="25" t="s">
        <v>5</v>
      </c>
      <c r="S36" s="25">
        <v>31198</v>
      </c>
      <c r="T36" s="25">
        <v>1560</v>
      </c>
      <c r="U36" s="12"/>
      <c r="V36" s="12" t="s">
        <v>283</v>
      </c>
      <c r="W36" s="28">
        <v>10</v>
      </c>
      <c r="X36" s="12">
        <v>14</v>
      </c>
      <c r="Y36" s="12" t="s">
        <v>269</v>
      </c>
    </row>
    <row r="37" spans="1:25" ht="14.25">
      <c r="A37" s="167" t="s">
        <v>284</v>
      </c>
      <c r="B37" s="366">
        <v>2</v>
      </c>
      <c r="C37" s="23">
        <v>43591</v>
      </c>
      <c r="D37" s="23">
        <v>43594</v>
      </c>
      <c r="E37" s="24">
        <v>20594</v>
      </c>
      <c r="F37" s="24">
        <v>20594</v>
      </c>
      <c r="G37" s="24">
        <v>10682</v>
      </c>
      <c r="H37" s="24">
        <v>0</v>
      </c>
      <c r="I37" s="24">
        <v>0</v>
      </c>
      <c r="J37" s="24">
        <v>42</v>
      </c>
      <c r="K37" s="24">
        <v>660</v>
      </c>
      <c r="L37" s="24">
        <v>430</v>
      </c>
      <c r="M37" s="24">
        <v>88</v>
      </c>
      <c r="N37" s="24">
        <v>77</v>
      </c>
      <c r="O37" s="25" t="s">
        <v>5</v>
      </c>
      <c r="P37" s="25">
        <v>22896</v>
      </c>
      <c r="Q37" s="25">
        <v>9927</v>
      </c>
      <c r="R37" s="25" t="s">
        <v>5</v>
      </c>
      <c r="S37" s="25">
        <v>26304</v>
      </c>
      <c r="T37" s="25">
        <v>11317</v>
      </c>
      <c r="U37" s="12"/>
      <c r="V37" s="12" t="s">
        <v>271</v>
      </c>
      <c r="W37" s="28">
        <v>10</v>
      </c>
      <c r="X37" s="12">
        <v>1.3</v>
      </c>
      <c r="Y37" s="12" t="s">
        <v>269</v>
      </c>
    </row>
    <row r="38" spans="1:25" ht="14.25">
      <c r="A38" s="167" t="s">
        <v>816</v>
      </c>
      <c r="B38" s="366">
        <v>2</v>
      </c>
      <c r="C38" s="23">
        <v>43607</v>
      </c>
      <c r="D38" s="23">
        <v>43611</v>
      </c>
      <c r="E38" s="24">
        <v>70913</v>
      </c>
      <c r="F38" s="24">
        <v>68197</v>
      </c>
      <c r="G38" s="24">
        <v>15710</v>
      </c>
      <c r="H38" s="24">
        <v>2716</v>
      </c>
      <c r="I38" s="24">
        <v>259</v>
      </c>
      <c r="J38" s="24">
        <v>53</v>
      </c>
      <c r="K38" s="24">
        <v>1328</v>
      </c>
      <c r="L38" s="24">
        <v>495</v>
      </c>
      <c r="M38" s="24">
        <v>279</v>
      </c>
      <c r="N38" s="24">
        <v>178</v>
      </c>
      <c r="O38" s="25" t="s">
        <v>5</v>
      </c>
      <c r="P38" s="25">
        <v>61592</v>
      </c>
      <c r="Q38" s="25">
        <v>8155</v>
      </c>
      <c r="R38" s="25" t="s">
        <v>5</v>
      </c>
      <c r="S38" s="25">
        <v>79333</v>
      </c>
      <c r="T38" s="25">
        <v>13636</v>
      </c>
      <c r="U38" s="12"/>
      <c r="V38" s="12" t="s">
        <v>285</v>
      </c>
      <c r="W38" s="28">
        <v>10</v>
      </c>
      <c r="X38" s="12">
        <v>16</v>
      </c>
      <c r="Y38" s="12" t="s">
        <v>269</v>
      </c>
    </row>
    <row r="39" spans="1:25" ht="28.5">
      <c r="A39" s="167" t="s">
        <v>817</v>
      </c>
      <c r="B39" s="366">
        <v>1</v>
      </c>
      <c r="C39" s="23">
        <v>43622</v>
      </c>
      <c r="D39" s="23">
        <v>43623</v>
      </c>
      <c r="E39" s="24">
        <v>1090</v>
      </c>
      <c r="F39" s="24">
        <v>1090</v>
      </c>
      <c r="G39" s="24">
        <v>90</v>
      </c>
      <c r="H39" s="24">
        <v>0</v>
      </c>
      <c r="I39" s="24">
        <v>0</v>
      </c>
      <c r="J39" s="37">
        <v>1</v>
      </c>
      <c r="K39" s="24">
        <v>121</v>
      </c>
      <c r="L39" s="24">
        <v>0</v>
      </c>
      <c r="M39" s="24">
        <v>31</v>
      </c>
      <c r="N39" s="24">
        <v>31</v>
      </c>
      <c r="O39" s="25" t="s">
        <v>5</v>
      </c>
      <c r="P39" s="25">
        <v>6371</v>
      </c>
      <c r="Q39" s="25">
        <v>542</v>
      </c>
      <c r="R39" s="25" t="s">
        <v>5</v>
      </c>
      <c r="S39" s="25">
        <v>6731</v>
      </c>
      <c r="T39" s="25">
        <v>597</v>
      </c>
      <c r="U39" s="12" t="s">
        <v>286</v>
      </c>
      <c r="V39" s="12" t="s">
        <v>287</v>
      </c>
      <c r="W39" s="28">
        <v>5</v>
      </c>
      <c r="X39" s="12">
        <v>21</v>
      </c>
      <c r="Y39" s="12" t="s">
        <v>269</v>
      </c>
    </row>
    <row r="40" spans="1:25" ht="42.75">
      <c r="A40" s="50" t="s">
        <v>288</v>
      </c>
      <c r="B40" s="358">
        <v>1</v>
      </c>
      <c r="C40" s="20">
        <v>43622</v>
      </c>
      <c r="D40" s="20">
        <v>43623</v>
      </c>
      <c r="E40" s="26">
        <v>835</v>
      </c>
      <c r="F40" s="26">
        <v>835</v>
      </c>
      <c r="G40" s="26">
        <v>35</v>
      </c>
      <c r="H40" s="26">
        <v>0</v>
      </c>
      <c r="I40" s="26">
        <v>0</v>
      </c>
      <c r="J40" s="26">
        <v>4</v>
      </c>
      <c r="K40" s="26">
        <v>43</v>
      </c>
      <c r="L40" s="26">
        <v>4</v>
      </c>
      <c r="M40" s="26">
        <v>9</v>
      </c>
      <c r="N40" s="26">
        <v>3</v>
      </c>
      <c r="O40" s="21" t="s">
        <v>5</v>
      </c>
      <c r="P40" s="21">
        <v>6371</v>
      </c>
      <c r="Q40" s="21">
        <v>542</v>
      </c>
      <c r="R40" s="21" t="s">
        <v>5</v>
      </c>
      <c r="S40" s="21">
        <v>6731</v>
      </c>
      <c r="T40" s="21">
        <v>597</v>
      </c>
      <c r="U40" s="19" t="s">
        <v>289</v>
      </c>
      <c r="V40" s="19" t="s">
        <v>287</v>
      </c>
      <c r="W40" s="19">
        <v>5</v>
      </c>
      <c r="X40" s="19">
        <v>21</v>
      </c>
      <c r="Y40" s="19" t="s">
        <v>266</v>
      </c>
    </row>
    <row r="41" spans="1:25" ht="14.25">
      <c r="A41" s="167" t="s">
        <v>719</v>
      </c>
      <c r="B41" s="366">
        <v>1</v>
      </c>
      <c r="C41" s="23">
        <v>43714</v>
      </c>
      <c r="D41" s="23">
        <v>43717</v>
      </c>
      <c r="E41" s="24">
        <v>20373</v>
      </c>
      <c r="F41" s="24">
        <v>20373</v>
      </c>
      <c r="G41" s="24">
        <v>876</v>
      </c>
      <c r="H41" s="24">
        <v>0</v>
      </c>
      <c r="I41" s="24">
        <v>0</v>
      </c>
      <c r="J41" s="24">
        <v>22</v>
      </c>
      <c r="K41" s="24">
        <v>838</v>
      </c>
      <c r="L41" s="24">
        <v>90</v>
      </c>
      <c r="M41" s="24">
        <v>0</v>
      </c>
      <c r="N41" s="24">
        <v>0</v>
      </c>
      <c r="O41" s="25" t="s">
        <v>35</v>
      </c>
      <c r="P41" s="25">
        <v>30486</v>
      </c>
      <c r="Q41" s="25">
        <v>655</v>
      </c>
      <c r="R41" s="25" t="s">
        <v>35</v>
      </c>
      <c r="S41" s="25">
        <v>31088</v>
      </c>
      <c r="T41" s="25">
        <v>964</v>
      </c>
      <c r="U41" s="12"/>
      <c r="V41" s="12" t="s">
        <v>271</v>
      </c>
      <c r="W41" s="28">
        <v>10</v>
      </c>
      <c r="X41" s="12" t="s">
        <v>290</v>
      </c>
      <c r="Y41" s="12" t="s">
        <v>269</v>
      </c>
    </row>
    <row r="42" spans="1:25" ht="14.25">
      <c r="A42" s="167" t="s">
        <v>720</v>
      </c>
      <c r="B42" s="366">
        <v>1</v>
      </c>
      <c r="C42" s="23">
        <v>43731</v>
      </c>
      <c r="D42" s="23">
        <v>43735</v>
      </c>
      <c r="E42" s="24">
        <v>85579</v>
      </c>
      <c r="F42" s="24">
        <v>83816</v>
      </c>
      <c r="G42" s="24">
        <v>30963</v>
      </c>
      <c r="H42" s="24">
        <v>1763</v>
      </c>
      <c r="I42" s="24">
        <v>550</v>
      </c>
      <c r="J42" s="24">
        <v>38</v>
      </c>
      <c r="K42" s="24">
        <v>776</v>
      </c>
      <c r="L42" s="24">
        <v>320</v>
      </c>
      <c r="M42" s="24">
        <v>67</v>
      </c>
      <c r="N42" s="24">
        <v>25</v>
      </c>
      <c r="O42" s="25" t="s">
        <v>35</v>
      </c>
      <c r="P42" s="25">
        <v>69160</v>
      </c>
      <c r="Q42" s="25">
        <v>25249</v>
      </c>
      <c r="R42" s="25" t="s">
        <v>35</v>
      </c>
      <c r="S42" s="25">
        <v>112340</v>
      </c>
      <c r="T42" s="25">
        <v>52997</v>
      </c>
      <c r="U42" s="12"/>
      <c r="V42" s="12" t="s">
        <v>291</v>
      </c>
      <c r="W42" s="28">
        <v>10</v>
      </c>
      <c r="X42" s="12">
        <v>5</v>
      </c>
      <c r="Y42" s="12" t="s">
        <v>269</v>
      </c>
    </row>
    <row r="43" spans="1:25" ht="14.25">
      <c r="A43" s="50" t="s">
        <v>721</v>
      </c>
      <c r="B43" s="358">
        <v>1</v>
      </c>
      <c r="C43" s="20">
        <v>43753</v>
      </c>
      <c r="D43" s="20">
        <v>43755</v>
      </c>
      <c r="E43" s="26">
        <v>2899</v>
      </c>
      <c r="F43" s="26">
        <v>2899</v>
      </c>
      <c r="G43" s="26">
        <v>60</v>
      </c>
      <c r="H43" s="26">
        <v>0</v>
      </c>
      <c r="I43" s="26">
        <v>0</v>
      </c>
      <c r="J43" s="26">
        <v>4</v>
      </c>
      <c r="K43" s="26">
        <v>126</v>
      </c>
      <c r="L43" s="26">
        <v>5</v>
      </c>
      <c r="M43" s="26">
        <v>26</v>
      </c>
      <c r="N43" s="26">
        <v>10</v>
      </c>
      <c r="O43" s="21" t="s">
        <v>5</v>
      </c>
      <c r="P43" s="21">
        <v>5527</v>
      </c>
      <c r="Q43" s="21">
        <v>52</v>
      </c>
      <c r="R43" s="21" t="s">
        <v>5</v>
      </c>
      <c r="S43" s="21">
        <v>6947</v>
      </c>
      <c r="T43" s="21">
        <v>68</v>
      </c>
      <c r="U43" s="19"/>
      <c r="V43" s="19" t="s">
        <v>271</v>
      </c>
      <c r="W43" s="19">
        <v>5</v>
      </c>
      <c r="X43" s="19">
        <v>7</v>
      </c>
      <c r="Y43" s="19" t="s">
        <v>266</v>
      </c>
    </row>
    <row r="44" spans="1:25" ht="14.25">
      <c r="A44" s="50" t="s">
        <v>393</v>
      </c>
      <c r="B44" s="358">
        <v>1</v>
      </c>
      <c r="C44" s="20">
        <v>43782</v>
      </c>
      <c r="D44" s="20">
        <v>43784</v>
      </c>
      <c r="E44" s="26">
        <v>6824</v>
      </c>
      <c r="F44" s="26">
        <v>6824</v>
      </c>
      <c r="G44" s="26">
        <v>0</v>
      </c>
      <c r="H44" s="26">
        <v>0</v>
      </c>
      <c r="I44" s="26">
        <v>0</v>
      </c>
      <c r="J44" s="26">
        <v>19</v>
      </c>
      <c r="K44" s="26">
        <v>184</v>
      </c>
      <c r="L44" s="26">
        <v>38</v>
      </c>
      <c r="M44" s="26">
        <v>32</v>
      </c>
      <c r="N44" s="26">
        <v>32</v>
      </c>
      <c r="O44" s="21" t="s">
        <v>5</v>
      </c>
      <c r="P44" s="21">
        <v>7624</v>
      </c>
      <c r="Q44" s="21">
        <v>911</v>
      </c>
      <c r="R44" s="21" t="s">
        <v>5</v>
      </c>
      <c r="S44" s="21">
        <v>7624</v>
      </c>
      <c r="T44" s="21">
        <v>911</v>
      </c>
      <c r="U44" s="19"/>
      <c r="V44" s="19" t="s">
        <v>292</v>
      </c>
      <c r="W44" s="19">
        <v>5</v>
      </c>
      <c r="X44" s="19">
        <v>13</v>
      </c>
      <c r="Y44" s="19" t="s">
        <v>266</v>
      </c>
    </row>
    <row r="45" spans="1:25" ht="57">
      <c r="A45" s="50" t="s">
        <v>278</v>
      </c>
      <c r="B45" s="358" t="s">
        <v>279</v>
      </c>
      <c r="C45" s="20">
        <v>43783</v>
      </c>
      <c r="D45" s="20">
        <v>43786</v>
      </c>
      <c r="E45" s="26">
        <v>3320</v>
      </c>
      <c r="F45" s="26">
        <v>3320</v>
      </c>
      <c r="G45" s="26">
        <v>0</v>
      </c>
      <c r="H45" s="26">
        <v>0</v>
      </c>
      <c r="I45" s="26">
        <v>0</v>
      </c>
      <c r="J45" s="26">
        <v>7</v>
      </c>
      <c r="K45" s="26">
        <v>272</v>
      </c>
      <c r="L45" s="26">
        <v>12</v>
      </c>
      <c r="M45" s="26">
        <v>0</v>
      </c>
      <c r="N45" s="26">
        <v>0</v>
      </c>
      <c r="O45" s="21" t="s">
        <v>33</v>
      </c>
      <c r="P45" s="26">
        <v>40000</v>
      </c>
      <c r="Q45" s="21">
        <v>0</v>
      </c>
      <c r="R45" s="21" t="s">
        <v>33</v>
      </c>
      <c r="S45" s="26">
        <v>40000</v>
      </c>
      <c r="T45" s="21">
        <v>0</v>
      </c>
      <c r="U45" s="19" t="s">
        <v>293</v>
      </c>
      <c r="V45" s="19" t="s">
        <v>271</v>
      </c>
      <c r="W45" s="19">
        <v>5</v>
      </c>
      <c r="X45" s="19">
        <v>3</v>
      </c>
      <c r="Y45" s="19" t="s">
        <v>266</v>
      </c>
    </row>
    <row r="46" spans="1:25" ht="14.25">
      <c r="A46" s="167" t="s">
        <v>394</v>
      </c>
      <c r="B46" s="364">
        <v>1</v>
      </c>
      <c r="C46" s="196">
        <v>43790</v>
      </c>
      <c r="D46" s="196">
        <v>43791</v>
      </c>
      <c r="E46" s="197">
        <v>4400</v>
      </c>
      <c r="F46" s="197">
        <v>4400</v>
      </c>
      <c r="G46" s="197">
        <v>0</v>
      </c>
      <c r="H46" s="197">
        <v>0</v>
      </c>
      <c r="I46" s="197">
        <v>0</v>
      </c>
      <c r="J46" s="197">
        <v>5</v>
      </c>
      <c r="K46" s="197">
        <v>81</v>
      </c>
      <c r="L46" s="197">
        <v>34</v>
      </c>
      <c r="M46" s="197">
        <v>0</v>
      </c>
      <c r="N46" s="197">
        <v>0</v>
      </c>
      <c r="O46" s="198" t="s">
        <v>5</v>
      </c>
      <c r="P46" s="198">
        <v>1441</v>
      </c>
      <c r="Q46" s="198">
        <v>117</v>
      </c>
      <c r="R46" s="198" t="s">
        <v>5</v>
      </c>
      <c r="S46" s="198">
        <v>1499</v>
      </c>
      <c r="T46" s="198">
        <v>126</v>
      </c>
      <c r="U46" s="195"/>
      <c r="V46" s="195" t="s">
        <v>294</v>
      </c>
      <c r="W46" s="28">
        <v>5</v>
      </c>
      <c r="X46" s="195">
        <v>18</v>
      </c>
      <c r="Y46" s="195" t="s">
        <v>269</v>
      </c>
    </row>
    <row r="47" spans="1:27" s="96" customFormat="1" ht="15" customHeight="1">
      <c r="A47" s="190" t="s">
        <v>521</v>
      </c>
      <c r="B47" s="292"/>
      <c r="C47" s="185"/>
      <c r="D47" s="185"/>
      <c r="E47" s="159"/>
      <c r="F47" s="159"/>
      <c r="G47" s="159"/>
      <c r="H47" s="159"/>
      <c r="I47" s="159"/>
      <c r="J47" s="173"/>
      <c r="K47" s="159"/>
      <c r="L47" s="159"/>
      <c r="M47" s="159"/>
      <c r="N47" s="173"/>
      <c r="O47" s="159"/>
      <c r="P47" s="159"/>
      <c r="Q47" s="173"/>
      <c r="R47" s="159"/>
      <c r="S47" s="159"/>
      <c r="T47" s="173"/>
      <c r="U47" s="294"/>
      <c r="V47" s="294"/>
      <c r="W47" s="188"/>
      <c r="X47" s="294"/>
      <c r="Y47" s="294"/>
      <c r="Z47" s="294"/>
      <c r="AA47" s="294"/>
    </row>
    <row r="48" spans="1:25" s="96" customFormat="1" ht="27.75" customHeight="1">
      <c r="A48" s="97" t="s">
        <v>752</v>
      </c>
      <c r="B48" s="367">
        <v>1</v>
      </c>
      <c r="C48" s="225">
        <v>43853</v>
      </c>
      <c r="D48" s="225">
        <v>43856</v>
      </c>
      <c r="E48" s="226">
        <f>F48+H48</f>
        <v>12834</v>
      </c>
      <c r="F48" s="226">
        <v>12534</v>
      </c>
      <c r="G48" s="226">
        <v>1118</v>
      </c>
      <c r="H48" s="226">
        <v>300</v>
      </c>
      <c r="I48" s="226" t="s">
        <v>522</v>
      </c>
      <c r="J48" s="226">
        <v>10</v>
      </c>
      <c r="K48" s="226">
        <v>373</v>
      </c>
      <c r="L48" s="226">
        <v>104</v>
      </c>
      <c r="M48" s="226">
        <v>129</v>
      </c>
      <c r="N48" s="226">
        <v>25</v>
      </c>
      <c r="O48" s="227" t="s">
        <v>35</v>
      </c>
      <c r="P48" s="226">
        <v>36000</v>
      </c>
      <c r="Q48" s="228" t="s">
        <v>522</v>
      </c>
      <c r="R48" s="227" t="s">
        <v>35</v>
      </c>
      <c r="S48" s="226">
        <f>P48</f>
        <v>36000</v>
      </c>
      <c r="T48" s="228" t="s">
        <v>522</v>
      </c>
      <c r="U48" s="220"/>
      <c r="V48" s="220" t="s">
        <v>523</v>
      </c>
      <c r="W48" s="220">
        <v>5</v>
      </c>
      <c r="X48" s="220" t="s">
        <v>524</v>
      </c>
      <c r="Y48" s="220" t="s">
        <v>269</v>
      </c>
    </row>
    <row r="49" spans="1:25" s="96" customFormat="1" ht="27.75" customHeight="1">
      <c r="A49" s="97" t="s">
        <v>753</v>
      </c>
      <c r="B49" s="361">
        <v>1</v>
      </c>
      <c r="C49" s="92">
        <v>43884</v>
      </c>
      <c r="D49" s="92">
        <v>43886</v>
      </c>
      <c r="E49" s="93">
        <v>2000</v>
      </c>
      <c r="F49" s="93">
        <v>2000</v>
      </c>
      <c r="G49" s="93" t="s">
        <v>522</v>
      </c>
      <c r="H49" s="93">
        <v>0</v>
      </c>
      <c r="I49" s="93" t="s">
        <v>522</v>
      </c>
      <c r="J49" s="93">
        <v>1</v>
      </c>
      <c r="K49" s="93">
        <v>50</v>
      </c>
      <c r="L49" s="93">
        <v>0</v>
      </c>
      <c r="M49" s="93">
        <v>0</v>
      </c>
      <c r="N49" s="93">
        <v>0</v>
      </c>
      <c r="O49" s="94" t="s">
        <v>5</v>
      </c>
      <c r="P49" s="93">
        <v>500</v>
      </c>
      <c r="Q49" s="95" t="s">
        <v>522</v>
      </c>
      <c r="R49" s="94" t="s">
        <v>5</v>
      </c>
      <c r="S49" s="93">
        <f>P49</f>
        <v>500</v>
      </c>
      <c r="T49" s="95" t="s">
        <v>522</v>
      </c>
      <c r="U49" s="12"/>
      <c r="V49" s="12" t="s">
        <v>523</v>
      </c>
      <c r="W49" s="12">
        <v>5</v>
      </c>
      <c r="X49" s="12">
        <v>25</v>
      </c>
      <c r="Y49" s="12" t="s">
        <v>269</v>
      </c>
    </row>
    <row r="50" spans="1:25" s="96" customFormat="1" ht="27.75" customHeight="1">
      <c r="A50" s="97" t="s">
        <v>754</v>
      </c>
      <c r="B50" s="361">
        <v>1</v>
      </c>
      <c r="C50" s="92">
        <v>43930</v>
      </c>
      <c r="D50" s="92">
        <v>43932</v>
      </c>
      <c r="E50" s="93">
        <v>4612</v>
      </c>
      <c r="F50" s="93">
        <v>4612</v>
      </c>
      <c r="G50" s="93"/>
      <c r="H50" s="93">
        <v>0</v>
      </c>
      <c r="I50" s="93">
        <v>0</v>
      </c>
      <c r="J50" s="93">
        <v>9</v>
      </c>
      <c r="K50" s="93">
        <v>193</v>
      </c>
      <c r="L50" s="93">
        <v>5</v>
      </c>
      <c r="M50" s="93">
        <v>32</v>
      </c>
      <c r="N50" s="93">
        <v>1</v>
      </c>
      <c r="O50" s="94" t="s">
        <v>5</v>
      </c>
      <c r="P50" s="93">
        <v>4929</v>
      </c>
      <c r="Q50" s="95" t="s">
        <v>522</v>
      </c>
      <c r="R50" s="94" t="s">
        <v>5</v>
      </c>
      <c r="S50" s="93">
        <f aca="true" t="shared" si="0" ref="S50:S56">P50</f>
        <v>4929</v>
      </c>
      <c r="T50" s="95" t="s">
        <v>522</v>
      </c>
      <c r="U50" s="12"/>
      <c r="V50" s="12" t="s">
        <v>523</v>
      </c>
      <c r="W50" s="12">
        <v>5</v>
      </c>
      <c r="X50" s="12">
        <v>3</v>
      </c>
      <c r="Y50" s="12" t="s">
        <v>269</v>
      </c>
    </row>
    <row r="51" spans="1:25" s="96" customFormat="1" ht="27.75" customHeight="1">
      <c r="A51" s="97" t="s">
        <v>755</v>
      </c>
      <c r="B51" s="361">
        <v>1</v>
      </c>
      <c r="C51" s="92">
        <v>43946</v>
      </c>
      <c r="D51" s="92">
        <v>43949</v>
      </c>
      <c r="E51" s="93">
        <f>F51+H51</f>
        <v>15454</v>
      </c>
      <c r="F51" s="93">
        <v>11954</v>
      </c>
      <c r="G51" s="93"/>
      <c r="H51" s="93">
        <v>3500</v>
      </c>
      <c r="I51" s="93"/>
      <c r="J51" s="93">
        <v>6</v>
      </c>
      <c r="K51" s="93">
        <v>270</v>
      </c>
      <c r="L51" s="93">
        <v>45</v>
      </c>
      <c r="M51" s="93" t="s">
        <v>522</v>
      </c>
      <c r="N51" s="93" t="s">
        <v>522</v>
      </c>
      <c r="O51" s="94" t="s">
        <v>33</v>
      </c>
      <c r="P51" s="93">
        <v>44000</v>
      </c>
      <c r="Q51" s="95" t="s">
        <v>522</v>
      </c>
      <c r="R51" s="94" t="s">
        <v>33</v>
      </c>
      <c r="S51" s="93">
        <f t="shared" si="0"/>
        <v>44000</v>
      </c>
      <c r="T51" s="95" t="s">
        <v>522</v>
      </c>
      <c r="U51" s="12"/>
      <c r="V51" s="12" t="s">
        <v>523</v>
      </c>
      <c r="W51" s="12">
        <v>5</v>
      </c>
      <c r="X51" s="12" t="s">
        <v>525</v>
      </c>
      <c r="Y51" s="12" t="s">
        <v>269</v>
      </c>
    </row>
    <row r="52" spans="1:25" s="96" customFormat="1" ht="27.75" customHeight="1">
      <c r="A52" s="97" t="s">
        <v>756</v>
      </c>
      <c r="B52" s="361">
        <v>1</v>
      </c>
      <c r="C52" s="92">
        <v>44087</v>
      </c>
      <c r="D52" s="92">
        <v>44089</v>
      </c>
      <c r="E52" s="93">
        <v>2472</v>
      </c>
      <c r="F52" s="93">
        <v>2472</v>
      </c>
      <c r="G52" s="93">
        <v>227</v>
      </c>
      <c r="H52" s="93">
        <v>0</v>
      </c>
      <c r="I52" s="93">
        <v>0</v>
      </c>
      <c r="J52" s="93">
        <v>5</v>
      </c>
      <c r="K52" s="93">
        <v>121</v>
      </c>
      <c r="L52" s="93">
        <v>12</v>
      </c>
      <c r="M52" s="93">
        <v>3</v>
      </c>
      <c r="N52" s="93">
        <v>1</v>
      </c>
      <c r="O52" s="94" t="s">
        <v>33</v>
      </c>
      <c r="P52" s="93">
        <v>12272</v>
      </c>
      <c r="Q52" s="95" t="s">
        <v>522</v>
      </c>
      <c r="R52" s="94" t="s">
        <v>33</v>
      </c>
      <c r="S52" s="93">
        <f>P52</f>
        <v>12272</v>
      </c>
      <c r="T52" s="95" t="s">
        <v>522</v>
      </c>
      <c r="U52" s="12"/>
      <c r="V52" s="12" t="s">
        <v>523</v>
      </c>
      <c r="W52" s="12">
        <v>5</v>
      </c>
      <c r="X52" s="12">
        <v>3</v>
      </c>
      <c r="Y52" s="12" t="s">
        <v>269</v>
      </c>
    </row>
    <row r="53" spans="1:25" s="96" customFormat="1" ht="27.75" customHeight="1">
      <c r="A53" s="97" t="s">
        <v>757</v>
      </c>
      <c r="B53" s="361">
        <v>1</v>
      </c>
      <c r="C53" s="92">
        <v>44095</v>
      </c>
      <c r="D53" s="92">
        <v>44097</v>
      </c>
      <c r="E53" s="93">
        <v>2000</v>
      </c>
      <c r="F53" s="93">
        <v>2000</v>
      </c>
      <c r="G53" s="93">
        <v>0</v>
      </c>
      <c r="H53" s="93">
        <v>0</v>
      </c>
      <c r="I53" s="93">
        <v>0</v>
      </c>
      <c r="J53" s="93">
        <v>1</v>
      </c>
      <c r="K53" s="93">
        <v>50</v>
      </c>
      <c r="L53" s="93">
        <v>0</v>
      </c>
      <c r="M53" s="93">
        <v>0</v>
      </c>
      <c r="N53" s="93">
        <v>0</v>
      </c>
      <c r="O53" s="94" t="s">
        <v>5</v>
      </c>
      <c r="P53" s="93">
        <v>500</v>
      </c>
      <c r="Q53" s="95" t="s">
        <v>522</v>
      </c>
      <c r="R53" s="94" t="s">
        <v>5</v>
      </c>
      <c r="S53" s="93">
        <f t="shared" si="0"/>
        <v>500</v>
      </c>
      <c r="T53" s="95" t="s">
        <v>522</v>
      </c>
      <c r="U53" s="12"/>
      <c r="V53" s="12" t="s">
        <v>523</v>
      </c>
      <c r="W53" s="12">
        <v>5</v>
      </c>
      <c r="X53" s="12">
        <v>25</v>
      </c>
      <c r="Y53" s="12" t="s">
        <v>269</v>
      </c>
    </row>
    <row r="54" spans="1:25" s="96" customFormat="1" ht="27.75" customHeight="1">
      <c r="A54" s="97" t="s">
        <v>758</v>
      </c>
      <c r="B54" s="361">
        <v>1</v>
      </c>
      <c r="C54" s="92">
        <v>44118</v>
      </c>
      <c r="D54" s="92">
        <v>44121</v>
      </c>
      <c r="E54" s="93">
        <f>F54+H54</f>
        <v>12053</v>
      </c>
      <c r="F54" s="93">
        <v>11986</v>
      </c>
      <c r="G54" s="93">
        <v>1311</v>
      </c>
      <c r="H54" s="93">
        <v>67</v>
      </c>
      <c r="I54" s="93">
        <v>0</v>
      </c>
      <c r="J54" s="93">
        <v>8</v>
      </c>
      <c r="K54" s="93">
        <v>438</v>
      </c>
      <c r="L54" s="93">
        <v>74</v>
      </c>
      <c r="M54" s="93">
        <v>106</v>
      </c>
      <c r="N54" s="93">
        <v>30</v>
      </c>
      <c r="O54" s="94" t="s">
        <v>5</v>
      </c>
      <c r="P54" s="93">
        <v>22056</v>
      </c>
      <c r="Q54" s="95" t="s">
        <v>522</v>
      </c>
      <c r="R54" s="94" t="s">
        <v>5</v>
      </c>
      <c r="S54" s="93">
        <f t="shared" si="0"/>
        <v>22056</v>
      </c>
      <c r="T54" s="95" t="s">
        <v>522</v>
      </c>
      <c r="U54" s="12"/>
      <c r="V54" s="12" t="s">
        <v>523</v>
      </c>
      <c r="W54" s="12">
        <v>5</v>
      </c>
      <c r="X54" s="12">
        <v>2</v>
      </c>
      <c r="Y54" s="12" t="s">
        <v>269</v>
      </c>
    </row>
    <row r="55" spans="1:25" s="96" customFormat="1" ht="27.75" customHeight="1">
      <c r="A55" s="97" t="s">
        <v>759</v>
      </c>
      <c r="B55" s="361">
        <v>2</v>
      </c>
      <c r="C55" s="92">
        <v>44142</v>
      </c>
      <c r="D55" s="92">
        <v>44145</v>
      </c>
      <c r="E55" s="93">
        <f>F55+H55</f>
        <v>15084</v>
      </c>
      <c r="F55" s="93">
        <v>13770</v>
      </c>
      <c r="G55" s="93" t="s">
        <v>522</v>
      </c>
      <c r="H55" s="93">
        <v>1314</v>
      </c>
      <c r="I55" s="93" t="s">
        <v>522</v>
      </c>
      <c r="J55" s="93">
        <v>7</v>
      </c>
      <c r="K55" s="93">
        <v>326</v>
      </c>
      <c r="L55" s="93">
        <v>63</v>
      </c>
      <c r="M55" s="93">
        <v>159</v>
      </c>
      <c r="N55" s="93">
        <v>4</v>
      </c>
      <c r="O55" s="94" t="s">
        <v>35</v>
      </c>
      <c r="P55" s="93">
        <v>42341</v>
      </c>
      <c r="Q55" s="95" t="s">
        <v>522</v>
      </c>
      <c r="R55" s="94" t="s">
        <v>35</v>
      </c>
      <c r="S55" s="93">
        <f>P55</f>
        <v>42341</v>
      </c>
      <c r="T55" s="95" t="s">
        <v>522</v>
      </c>
      <c r="U55" s="12"/>
      <c r="V55" s="12" t="s">
        <v>523</v>
      </c>
      <c r="W55" s="12">
        <v>5</v>
      </c>
      <c r="X55" s="12">
        <v>1</v>
      </c>
      <c r="Y55" s="12" t="s">
        <v>269</v>
      </c>
    </row>
    <row r="56" spans="1:25" s="96" customFormat="1" ht="27.75" customHeight="1">
      <c r="A56" s="97" t="s">
        <v>760</v>
      </c>
      <c r="B56" s="362">
        <v>1</v>
      </c>
      <c r="C56" s="192">
        <v>44156</v>
      </c>
      <c r="D56" s="192">
        <v>44159</v>
      </c>
      <c r="E56" s="193">
        <f>F56</f>
        <v>9180</v>
      </c>
      <c r="F56" s="193">
        <v>9180</v>
      </c>
      <c r="G56" s="193">
        <v>320</v>
      </c>
      <c r="H56" s="193">
        <v>0</v>
      </c>
      <c r="I56" s="193">
        <v>0</v>
      </c>
      <c r="J56" s="193">
        <v>12</v>
      </c>
      <c r="K56" s="193">
        <v>461</v>
      </c>
      <c r="L56" s="193">
        <v>77</v>
      </c>
      <c r="M56" s="193">
        <v>24</v>
      </c>
      <c r="N56" s="193">
        <v>8</v>
      </c>
      <c r="O56" s="194" t="s">
        <v>35</v>
      </c>
      <c r="P56" s="193">
        <v>40470</v>
      </c>
      <c r="Q56" s="43" t="s">
        <v>522</v>
      </c>
      <c r="R56" s="194" t="s">
        <v>35</v>
      </c>
      <c r="S56" s="193">
        <f t="shared" si="0"/>
        <v>40470</v>
      </c>
      <c r="T56" s="43" t="s">
        <v>522</v>
      </c>
      <c r="U56" s="195"/>
      <c r="V56" s="195" t="s">
        <v>523</v>
      </c>
      <c r="W56" s="195">
        <v>5</v>
      </c>
      <c r="X56" s="195" t="s">
        <v>526</v>
      </c>
      <c r="Y56" s="195" t="s">
        <v>269</v>
      </c>
    </row>
    <row r="57" spans="1:27" ht="15">
      <c r="A57" s="190" t="s">
        <v>519</v>
      </c>
      <c r="B57" s="368"/>
      <c r="C57" s="296"/>
      <c r="D57" s="296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8"/>
      <c r="P57" s="297"/>
      <c r="Q57" s="297"/>
      <c r="R57" s="298"/>
      <c r="S57" s="297"/>
      <c r="T57" s="297"/>
      <c r="U57" s="294"/>
      <c r="V57" s="294"/>
      <c r="W57" s="188"/>
      <c r="X57" s="294"/>
      <c r="Y57" s="294"/>
      <c r="Z57" s="295"/>
      <c r="AA57" s="295"/>
    </row>
    <row r="58" spans="1:25" ht="28.5">
      <c r="A58" s="50" t="s">
        <v>400</v>
      </c>
      <c r="B58" s="358">
        <v>1</v>
      </c>
      <c r="C58" s="19">
        <v>43800</v>
      </c>
      <c r="D58" s="19">
        <v>43804</v>
      </c>
      <c r="E58" s="19">
        <v>3000</v>
      </c>
      <c r="F58" s="19">
        <v>2000</v>
      </c>
      <c r="G58" s="19">
        <v>0</v>
      </c>
      <c r="H58" s="19">
        <v>1000</v>
      </c>
      <c r="I58" s="19">
        <v>0</v>
      </c>
      <c r="J58" s="19">
        <v>1</v>
      </c>
      <c r="K58" s="19">
        <v>62</v>
      </c>
      <c r="L58" s="19">
        <v>0</v>
      </c>
      <c r="M58" s="19">
        <v>0</v>
      </c>
      <c r="N58" s="19">
        <v>0</v>
      </c>
      <c r="O58" s="19" t="s">
        <v>33</v>
      </c>
      <c r="P58" s="19">
        <v>33000</v>
      </c>
      <c r="Q58" s="19">
        <v>6000</v>
      </c>
      <c r="R58" s="19" t="s">
        <v>33</v>
      </c>
      <c r="S58" s="19">
        <v>33000</v>
      </c>
      <c r="T58" s="19">
        <v>6000</v>
      </c>
      <c r="U58" s="19"/>
      <c r="V58" s="19" t="s">
        <v>401</v>
      </c>
      <c r="W58" s="19">
        <v>5</v>
      </c>
      <c r="X58" s="19">
        <v>1</v>
      </c>
      <c r="Y58" s="19" t="s">
        <v>266</v>
      </c>
    </row>
    <row r="59" spans="1:27" ht="15">
      <c r="A59" s="190" t="s">
        <v>402</v>
      </c>
      <c r="B59" s="368"/>
      <c r="C59" s="296"/>
      <c r="D59" s="296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8"/>
      <c r="P59" s="297"/>
      <c r="Q59" s="297"/>
      <c r="R59" s="298"/>
      <c r="S59" s="297"/>
      <c r="T59" s="297"/>
      <c r="U59" s="299"/>
      <c r="V59" s="299"/>
      <c r="W59" s="188"/>
      <c r="X59" s="299"/>
      <c r="Y59" s="294"/>
      <c r="Z59" s="295"/>
      <c r="AA59" s="295"/>
    </row>
    <row r="60" spans="1:25" ht="28.5">
      <c r="A60" s="97" t="s">
        <v>503</v>
      </c>
      <c r="B60" s="369">
        <v>2</v>
      </c>
      <c r="C60" s="231">
        <v>43721</v>
      </c>
      <c r="D60" s="231">
        <v>43724</v>
      </c>
      <c r="E60" s="232">
        <v>7095</v>
      </c>
      <c r="F60" s="232">
        <v>7095</v>
      </c>
      <c r="G60" s="232">
        <v>729</v>
      </c>
      <c r="H60" s="232">
        <v>0</v>
      </c>
      <c r="I60" s="232">
        <v>0</v>
      </c>
      <c r="J60" s="232">
        <v>23</v>
      </c>
      <c r="K60" s="232">
        <v>380</v>
      </c>
      <c r="L60" s="232">
        <v>55</v>
      </c>
      <c r="M60" s="232">
        <v>0</v>
      </c>
      <c r="N60" s="232">
        <v>0</v>
      </c>
      <c r="O60" s="233" t="s">
        <v>35</v>
      </c>
      <c r="P60" s="232"/>
      <c r="Q60" s="233"/>
      <c r="R60" s="233" t="s">
        <v>35</v>
      </c>
      <c r="S60" s="234"/>
      <c r="T60" s="93"/>
      <c r="U60" s="93"/>
      <c r="V60" s="236" t="s">
        <v>403</v>
      </c>
      <c r="W60" s="224">
        <v>5</v>
      </c>
      <c r="X60" s="224">
        <v>2</v>
      </c>
      <c r="Y60" s="224" t="s">
        <v>269</v>
      </c>
    </row>
    <row r="61" spans="1:27" s="96" customFormat="1" ht="15" customHeight="1">
      <c r="A61" s="190" t="s">
        <v>691</v>
      </c>
      <c r="B61" s="365"/>
      <c r="C61" s="185"/>
      <c r="D61" s="300"/>
      <c r="E61" s="159"/>
      <c r="F61" s="159"/>
      <c r="G61" s="159"/>
      <c r="H61" s="159"/>
      <c r="I61" s="173"/>
      <c r="J61" s="159"/>
      <c r="K61" s="159"/>
      <c r="L61" s="159"/>
      <c r="M61" s="173"/>
      <c r="N61" s="159"/>
      <c r="O61" s="159"/>
      <c r="P61" s="173"/>
      <c r="Q61" s="173"/>
      <c r="R61" s="159"/>
      <c r="S61" s="173"/>
      <c r="T61" s="173"/>
      <c r="U61" s="294"/>
      <c r="V61" s="294"/>
      <c r="W61" s="188"/>
      <c r="X61" s="294"/>
      <c r="Y61" s="294"/>
      <c r="Z61" s="294"/>
      <c r="AA61" s="294"/>
    </row>
    <row r="62" spans="1:25" ht="28.5">
      <c r="A62" s="97" t="s">
        <v>761</v>
      </c>
      <c r="B62" s="369">
        <v>1</v>
      </c>
      <c r="C62" s="231">
        <v>43927</v>
      </c>
      <c r="D62" s="231">
        <v>43930</v>
      </c>
      <c r="E62" s="232">
        <f>F62+H62</f>
        <v>9900</v>
      </c>
      <c r="F62" s="232">
        <v>9150</v>
      </c>
      <c r="G62" s="232" t="s">
        <v>522</v>
      </c>
      <c r="H62" s="232">
        <v>750</v>
      </c>
      <c r="I62" s="232" t="s">
        <v>522</v>
      </c>
      <c r="J62" s="232">
        <v>5</v>
      </c>
      <c r="K62" s="232">
        <v>248</v>
      </c>
      <c r="L62" s="232">
        <v>40</v>
      </c>
      <c r="M62" s="232">
        <v>78</v>
      </c>
      <c r="N62" s="232">
        <v>30</v>
      </c>
      <c r="O62" s="233" t="s">
        <v>35</v>
      </c>
      <c r="P62" s="232">
        <v>20000</v>
      </c>
      <c r="Q62" s="232" t="s">
        <v>522</v>
      </c>
      <c r="R62" s="233" t="s">
        <v>35</v>
      </c>
      <c r="S62" s="234">
        <f>P62</f>
        <v>20000</v>
      </c>
      <c r="T62" s="235" t="s">
        <v>522</v>
      </c>
      <c r="U62" s="236"/>
      <c r="V62" s="236" t="s">
        <v>527</v>
      </c>
      <c r="W62" s="224">
        <v>5</v>
      </c>
      <c r="X62" s="224" t="s">
        <v>526</v>
      </c>
      <c r="Y62" s="224" t="s">
        <v>269</v>
      </c>
    </row>
    <row r="63" spans="1:26" ht="15">
      <c r="A63" s="190" t="s">
        <v>404</v>
      </c>
      <c r="B63" s="368"/>
      <c r="C63" s="296"/>
      <c r="D63" s="296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8"/>
      <c r="P63" s="297"/>
      <c r="Q63" s="297"/>
      <c r="R63" s="298"/>
      <c r="S63" s="297"/>
      <c r="T63" s="297"/>
      <c r="U63" s="294"/>
      <c r="V63" s="294"/>
      <c r="W63" s="188"/>
      <c r="X63" s="294"/>
      <c r="Y63" s="294"/>
      <c r="Z63" s="295"/>
    </row>
    <row r="64" spans="1:25" ht="42.75">
      <c r="A64" s="97" t="s">
        <v>405</v>
      </c>
      <c r="B64" s="370">
        <v>1</v>
      </c>
      <c r="C64" s="237">
        <v>43707</v>
      </c>
      <c r="D64" s="237">
        <v>43716</v>
      </c>
      <c r="E64" s="229">
        <v>6230</v>
      </c>
      <c r="F64" s="229">
        <v>2930</v>
      </c>
      <c r="G64" s="229">
        <v>50</v>
      </c>
      <c r="H64" s="229">
        <v>3300</v>
      </c>
      <c r="I64" s="229">
        <v>0</v>
      </c>
      <c r="J64" s="229">
        <v>2</v>
      </c>
      <c r="K64" s="229">
        <v>222</v>
      </c>
      <c r="L64" s="229">
        <v>1</v>
      </c>
      <c r="M64" s="229">
        <v>0</v>
      </c>
      <c r="N64" s="229">
        <v>0</v>
      </c>
      <c r="O64" s="238" t="s">
        <v>35</v>
      </c>
      <c r="P64" s="229">
        <v>255985</v>
      </c>
      <c r="Q64" s="229">
        <v>17505</v>
      </c>
      <c r="R64" s="238" t="s">
        <v>35</v>
      </c>
      <c r="S64" s="229">
        <v>255985</v>
      </c>
      <c r="T64" s="229">
        <v>17505</v>
      </c>
      <c r="U64" s="213"/>
      <c r="V64" s="213" t="s">
        <v>406</v>
      </c>
      <c r="W64" s="230">
        <v>5</v>
      </c>
      <c r="X64" s="213">
        <v>2</v>
      </c>
      <c r="Y64" s="214" t="s">
        <v>266</v>
      </c>
    </row>
    <row r="65" spans="1:26" ht="15">
      <c r="A65" s="190" t="s">
        <v>688</v>
      </c>
      <c r="B65" s="368"/>
      <c r="C65" s="296"/>
      <c r="D65" s="296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8"/>
      <c r="P65" s="297"/>
      <c r="Q65" s="297"/>
      <c r="R65" s="298"/>
      <c r="S65" s="297"/>
      <c r="T65" s="297"/>
      <c r="U65" s="294"/>
      <c r="V65" s="294"/>
      <c r="W65" s="188"/>
      <c r="X65" s="294"/>
      <c r="Y65" s="294"/>
      <c r="Z65" s="295"/>
    </row>
    <row r="66" spans="1:25" ht="14.25">
      <c r="A66" s="97" t="s">
        <v>407</v>
      </c>
      <c r="B66" s="370">
        <v>1</v>
      </c>
      <c r="C66" s="237">
        <v>43811</v>
      </c>
      <c r="D66" s="237">
        <v>43811</v>
      </c>
      <c r="E66" s="229">
        <v>9300</v>
      </c>
      <c r="F66" s="229">
        <v>1658</v>
      </c>
      <c r="G66" s="229">
        <v>0</v>
      </c>
      <c r="H66" s="229">
        <v>7642</v>
      </c>
      <c r="I66" s="229">
        <v>0</v>
      </c>
      <c r="J66" s="229">
        <v>1</v>
      </c>
      <c r="K66" s="229">
        <v>84</v>
      </c>
      <c r="L66" s="229">
        <v>0</v>
      </c>
      <c r="M66" s="229">
        <v>0</v>
      </c>
      <c r="N66" s="229">
        <v>0</v>
      </c>
      <c r="O66" s="238" t="s">
        <v>35</v>
      </c>
      <c r="P66" s="229">
        <v>12500</v>
      </c>
      <c r="Q66" s="229">
        <v>200</v>
      </c>
      <c r="R66" s="238" t="s">
        <v>35</v>
      </c>
      <c r="S66" s="229">
        <v>12500</v>
      </c>
      <c r="T66" s="229">
        <v>200</v>
      </c>
      <c r="U66" s="213"/>
      <c r="V66" s="213" t="s">
        <v>408</v>
      </c>
      <c r="W66" s="230">
        <v>5</v>
      </c>
      <c r="X66" s="213">
        <v>1</v>
      </c>
      <c r="Y66" s="214" t="s">
        <v>266</v>
      </c>
    </row>
    <row r="67" spans="1:26" ht="15">
      <c r="A67" s="190" t="s">
        <v>409</v>
      </c>
      <c r="B67" s="368"/>
      <c r="C67" s="296"/>
      <c r="D67" s="296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8"/>
      <c r="P67" s="297"/>
      <c r="Q67" s="297"/>
      <c r="R67" s="298"/>
      <c r="S67" s="297"/>
      <c r="T67" s="297"/>
      <c r="U67" s="294"/>
      <c r="V67" s="294"/>
      <c r="W67" s="188"/>
      <c r="X67" s="294"/>
      <c r="Y67" s="294"/>
      <c r="Z67" s="295"/>
    </row>
    <row r="68" spans="1:25" ht="14.25">
      <c r="A68" s="97" t="s">
        <v>410</v>
      </c>
      <c r="B68" s="370">
        <v>1</v>
      </c>
      <c r="C68" s="237">
        <v>43694</v>
      </c>
      <c r="D68" s="237">
        <v>43709</v>
      </c>
      <c r="E68" s="229">
        <v>5000</v>
      </c>
      <c r="F68" s="239"/>
      <c r="G68" s="239"/>
      <c r="H68" s="239"/>
      <c r="I68" s="239"/>
      <c r="J68" s="239">
        <v>22</v>
      </c>
      <c r="K68" s="229">
        <v>176</v>
      </c>
      <c r="L68" s="229">
        <v>52</v>
      </c>
      <c r="M68" s="229">
        <v>0</v>
      </c>
      <c r="N68" s="229">
        <v>0</v>
      </c>
      <c r="O68" s="238" t="s">
        <v>33</v>
      </c>
      <c r="P68" s="229">
        <v>15000</v>
      </c>
      <c r="Q68" s="229">
        <v>800</v>
      </c>
      <c r="R68" s="238" t="s">
        <v>33</v>
      </c>
      <c r="S68" s="229">
        <v>15000</v>
      </c>
      <c r="T68" s="229">
        <v>800</v>
      </c>
      <c r="U68" s="213"/>
      <c r="V68" s="213" t="s">
        <v>411</v>
      </c>
      <c r="W68" s="230">
        <v>5</v>
      </c>
      <c r="X68" s="213">
        <v>3</v>
      </c>
      <c r="Y68" s="214" t="s">
        <v>266</v>
      </c>
    </row>
    <row r="69" spans="1:26" s="96" customFormat="1" ht="15" customHeight="1">
      <c r="A69" s="190" t="s">
        <v>687</v>
      </c>
      <c r="B69" s="292"/>
      <c r="C69" s="185"/>
      <c r="D69" s="185"/>
      <c r="E69" s="289"/>
      <c r="F69" s="289"/>
      <c r="G69" s="290"/>
      <c r="H69" s="289"/>
      <c r="I69" s="290"/>
      <c r="J69" s="291"/>
      <c r="K69" s="289"/>
      <c r="L69" s="290"/>
      <c r="M69" s="289"/>
      <c r="N69" s="292"/>
      <c r="O69" s="289"/>
      <c r="P69" s="289"/>
      <c r="Q69" s="292"/>
      <c r="R69" s="289"/>
      <c r="S69" s="289"/>
      <c r="T69" s="292"/>
      <c r="U69" s="293"/>
      <c r="V69" s="293"/>
      <c r="W69" s="301"/>
      <c r="X69" s="293"/>
      <c r="Y69" s="294"/>
      <c r="Z69" s="294"/>
    </row>
    <row r="70" spans="1:25" s="96" customFormat="1" ht="27.75" customHeight="1">
      <c r="A70" s="97" t="s">
        <v>589</v>
      </c>
      <c r="B70" s="361" t="s">
        <v>23</v>
      </c>
      <c r="C70" s="92">
        <v>43549</v>
      </c>
      <c r="D70" s="92">
        <v>43550</v>
      </c>
      <c r="E70" s="93">
        <v>1000</v>
      </c>
      <c r="F70" s="93">
        <v>1000</v>
      </c>
      <c r="G70" s="93">
        <v>500</v>
      </c>
      <c r="H70" s="93">
        <v>0</v>
      </c>
      <c r="I70" s="93">
        <v>0</v>
      </c>
      <c r="J70" s="93">
        <v>3</v>
      </c>
      <c r="K70" s="93">
        <v>22</v>
      </c>
      <c r="L70" s="93">
        <v>8</v>
      </c>
      <c r="M70" s="93">
        <v>0</v>
      </c>
      <c r="N70" s="93">
        <v>0</v>
      </c>
      <c r="O70" s="94" t="s">
        <v>5</v>
      </c>
      <c r="P70" s="93">
        <v>211</v>
      </c>
      <c r="Q70" s="95">
        <v>105</v>
      </c>
      <c r="R70" s="94" t="s">
        <v>5</v>
      </c>
      <c r="S70" s="93">
        <v>211</v>
      </c>
      <c r="T70" s="95">
        <v>105</v>
      </c>
      <c r="U70" s="12"/>
      <c r="V70" s="12" t="s">
        <v>590</v>
      </c>
      <c r="W70" s="12">
        <v>5</v>
      </c>
      <c r="X70" s="12">
        <v>25</v>
      </c>
      <c r="Y70" s="12" t="s">
        <v>269</v>
      </c>
    </row>
    <row r="71" spans="1:25" s="96" customFormat="1" ht="27.75" customHeight="1">
      <c r="A71" s="97" t="s">
        <v>818</v>
      </c>
      <c r="B71" s="361">
        <v>1</v>
      </c>
      <c r="C71" s="92">
        <v>43570</v>
      </c>
      <c r="D71" s="92">
        <v>43572</v>
      </c>
      <c r="E71" s="93">
        <v>5238</v>
      </c>
      <c r="F71" s="93">
        <v>5238</v>
      </c>
      <c r="G71" s="93">
        <v>3037</v>
      </c>
      <c r="H71" s="93">
        <v>0</v>
      </c>
      <c r="I71" s="93">
        <v>0</v>
      </c>
      <c r="J71" s="93">
        <v>12</v>
      </c>
      <c r="K71" s="93">
        <v>87</v>
      </c>
      <c r="L71" s="93">
        <v>52</v>
      </c>
      <c r="M71" s="93">
        <v>0</v>
      </c>
      <c r="N71" s="93">
        <v>0</v>
      </c>
      <c r="O71" s="94" t="s">
        <v>5</v>
      </c>
      <c r="P71" s="93">
        <v>3866</v>
      </c>
      <c r="Q71" s="95">
        <v>2661</v>
      </c>
      <c r="R71" s="94" t="s">
        <v>5</v>
      </c>
      <c r="S71" s="93">
        <v>5520</v>
      </c>
      <c r="T71" s="95">
        <v>4020</v>
      </c>
      <c r="U71" s="12"/>
      <c r="V71" s="12" t="s">
        <v>591</v>
      </c>
      <c r="W71" s="12">
        <v>10</v>
      </c>
      <c r="X71" s="12">
        <v>25</v>
      </c>
      <c r="Y71" s="12" t="s">
        <v>269</v>
      </c>
    </row>
    <row r="72" spans="1:25" s="96" customFormat="1" ht="27.75" customHeight="1">
      <c r="A72" s="97" t="s">
        <v>819</v>
      </c>
      <c r="B72" s="361" t="s">
        <v>23</v>
      </c>
      <c r="C72" s="92">
        <v>43766</v>
      </c>
      <c r="D72" s="92">
        <v>43767</v>
      </c>
      <c r="E72" s="93">
        <v>1000</v>
      </c>
      <c r="F72" s="93">
        <v>1000</v>
      </c>
      <c r="G72" s="93">
        <v>500</v>
      </c>
      <c r="H72" s="93">
        <v>0</v>
      </c>
      <c r="I72" s="93">
        <v>0</v>
      </c>
      <c r="J72" s="93">
        <v>3</v>
      </c>
      <c r="K72" s="93">
        <v>24</v>
      </c>
      <c r="L72" s="93">
        <v>11</v>
      </c>
      <c r="M72" s="93">
        <v>0</v>
      </c>
      <c r="N72" s="93">
        <v>0</v>
      </c>
      <c r="O72" s="94" t="s">
        <v>5</v>
      </c>
      <c r="P72" s="93">
        <v>227</v>
      </c>
      <c r="Q72" s="95">
        <v>99</v>
      </c>
      <c r="R72" s="94" t="s">
        <v>5</v>
      </c>
      <c r="S72" s="93">
        <v>227</v>
      </c>
      <c r="T72" s="95">
        <v>99</v>
      </c>
      <c r="U72" s="12"/>
      <c r="V72" s="12" t="s">
        <v>590</v>
      </c>
      <c r="W72" s="12">
        <v>5</v>
      </c>
      <c r="X72" s="12">
        <v>25</v>
      </c>
      <c r="Y72" s="12" t="s">
        <v>269</v>
      </c>
    </row>
    <row r="73" spans="1:26" ht="15">
      <c r="A73" s="190" t="s">
        <v>412</v>
      </c>
      <c r="B73" s="368"/>
      <c r="C73" s="296"/>
      <c r="D73" s="296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8"/>
      <c r="P73" s="297"/>
      <c r="Q73" s="297"/>
      <c r="R73" s="298"/>
      <c r="S73" s="297"/>
      <c r="T73" s="297"/>
      <c r="U73" s="294"/>
      <c r="V73" s="294"/>
      <c r="W73" s="188"/>
      <c r="X73" s="294"/>
      <c r="Y73" s="294"/>
      <c r="Z73" s="295"/>
    </row>
    <row r="74" spans="1:25" ht="14.25">
      <c r="A74" s="50" t="s">
        <v>722</v>
      </c>
      <c r="B74" s="370">
        <v>1</v>
      </c>
      <c r="C74" s="237">
        <v>43722</v>
      </c>
      <c r="D74" s="237">
        <v>43730</v>
      </c>
      <c r="E74" s="229">
        <v>3170</v>
      </c>
      <c r="F74" s="229">
        <v>1670</v>
      </c>
      <c r="G74" s="229">
        <v>0</v>
      </c>
      <c r="H74" s="229">
        <v>1500</v>
      </c>
      <c r="I74" s="229">
        <v>0</v>
      </c>
      <c r="J74" s="229">
        <v>1</v>
      </c>
      <c r="K74" s="229">
        <v>94</v>
      </c>
      <c r="L74" s="229">
        <v>0</v>
      </c>
      <c r="M74" s="229">
        <v>33</v>
      </c>
      <c r="N74" s="229">
        <v>0</v>
      </c>
      <c r="O74" s="238" t="s">
        <v>33</v>
      </c>
      <c r="P74" s="229">
        <v>49720</v>
      </c>
      <c r="Q74" s="229">
        <v>8000</v>
      </c>
      <c r="R74" s="238" t="s">
        <v>33</v>
      </c>
      <c r="S74" s="229">
        <v>50000</v>
      </c>
      <c r="T74" s="229">
        <v>8000</v>
      </c>
      <c r="U74" s="213"/>
      <c r="V74" s="213" t="s">
        <v>413</v>
      </c>
      <c r="W74" s="230">
        <v>5</v>
      </c>
      <c r="X74" s="213">
        <v>1</v>
      </c>
      <c r="Y74" s="214" t="s">
        <v>266</v>
      </c>
    </row>
    <row r="75" spans="1:26" ht="15">
      <c r="A75" s="190" t="s">
        <v>414</v>
      </c>
      <c r="B75" s="368"/>
      <c r="C75" s="296"/>
      <c r="D75" s="296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8"/>
      <c r="P75" s="297"/>
      <c r="Q75" s="297"/>
      <c r="R75" s="298"/>
      <c r="S75" s="297"/>
      <c r="T75" s="297"/>
      <c r="U75" s="294"/>
      <c r="V75" s="294"/>
      <c r="W75" s="188"/>
      <c r="X75" s="294"/>
      <c r="Y75" s="294"/>
      <c r="Z75" s="295"/>
    </row>
    <row r="76" spans="1:25" ht="14.25">
      <c r="A76" s="50" t="s">
        <v>415</v>
      </c>
      <c r="B76" s="370">
        <v>1</v>
      </c>
      <c r="C76" s="237">
        <v>43778</v>
      </c>
      <c r="D76" s="237">
        <v>43782</v>
      </c>
      <c r="E76" s="229">
        <v>2800</v>
      </c>
      <c r="F76" s="229">
        <v>0</v>
      </c>
      <c r="G76" s="229">
        <v>0</v>
      </c>
      <c r="H76" s="229">
        <v>2800</v>
      </c>
      <c r="I76" s="229">
        <v>0</v>
      </c>
      <c r="J76" s="229">
        <v>1</v>
      </c>
      <c r="K76" s="229">
        <v>61</v>
      </c>
      <c r="L76" s="229">
        <v>0</v>
      </c>
      <c r="M76" s="229">
        <v>33</v>
      </c>
      <c r="N76" s="229">
        <v>0</v>
      </c>
      <c r="O76" s="238" t="s">
        <v>35</v>
      </c>
      <c r="P76" s="229">
        <v>10000</v>
      </c>
      <c r="Q76" s="229">
        <v>0</v>
      </c>
      <c r="R76" s="238" t="s">
        <v>35</v>
      </c>
      <c r="S76" s="229">
        <v>10000</v>
      </c>
      <c r="T76" s="229">
        <v>0</v>
      </c>
      <c r="U76" s="213"/>
      <c r="V76" s="213" t="s">
        <v>416</v>
      </c>
      <c r="W76" s="230">
        <v>5</v>
      </c>
      <c r="X76" s="213">
        <v>1.2</v>
      </c>
      <c r="Y76" s="214" t="s">
        <v>266</v>
      </c>
    </row>
    <row r="77" spans="1:26" ht="15">
      <c r="A77" s="190" t="s">
        <v>569</v>
      </c>
      <c r="B77" s="371"/>
      <c r="C77" s="302"/>
      <c r="D77" s="302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294"/>
      <c r="P77" s="304"/>
      <c r="Q77" s="294"/>
      <c r="R77" s="294"/>
      <c r="S77" s="294"/>
      <c r="T77" s="294"/>
      <c r="U77" s="305"/>
      <c r="V77" s="305"/>
      <c r="W77" s="306"/>
      <c r="X77" s="305"/>
      <c r="Y77" s="294"/>
      <c r="Z77" s="295"/>
    </row>
    <row r="78" spans="1:25" ht="28.5">
      <c r="A78" s="177" t="s">
        <v>570</v>
      </c>
      <c r="B78" s="372">
        <v>1</v>
      </c>
      <c r="C78" s="241">
        <v>43945</v>
      </c>
      <c r="D78" s="241">
        <v>43952</v>
      </c>
      <c r="E78" s="242">
        <v>480</v>
      </c>
      <c r="F78" s="242">
        <v>480</v>
      </c>
      <c r="G78" s="242"/>
      <c r="H78" s="242"/>
      <c r="I78" s="242"/>
      <c r="J78" s="242">
        <v>1</v>
      </c>
      <c r="K78" s="242">
        <v>24</v>
      </c>
      <c r="L78" s="242"/>
      <c r="M78" s="242"/>
      <c r="N78" s="242"/>
      <c r="O78" s="240" t="s">
        <v>33</v>
      </c>
      <c r="P78" s="243">
        <v>20000</v>
      </c>
      <c r="Q78" s="240"/>
      <c r="R78" s="240" t="s">
        <v>571</v>
      </c>
      <c r="S78" s="243">
        <v>20000</v>
      </c>
      <c r="T78" s="240"/>
      <c r="U78" s="244" t="s">
        <v>572</v>
      </c>
      <c r="V78" s="240" t="s">
        <v>573</v>
      </c>
      <c r="W78" s="240">
        <v>5</v>
      </c>
      <c r="X78" s="240">
        <v>27</v>
      </c>
      <c r="Y78" s="240" t="s">
        <v>266</v>
      </c>
    </row>
    <row r="79" spans="1:25" ht="28.5">
      <c r="A79" s="177" t="s">
        <v>762</v>
      </c>
      <c r="B79" s="373">
        <v>1</v>
      </c>
      <c r="C79" s="199">
        <v>44130</v>
      </c>
      <c r="D79" s="199">
        <v>44138</v>
      </c>
      <c r="E79" s="200">
        <v>450</v>
      </c>
      <c r="F79" s="200">
        <v>450</v>
      </c>
      <c r="G79" s="200"/>
      <c r="H79" s="200"/>
      <c r="I79" s="200"/>
      <c r="J79" s="200">
        <v>1</v>
      </c>
      <c r="K79" s="200">
        <v>23</v>
      </c>
      <c r="L79" s="200"/>
      <c r="M79" s="200"/>
      <c r="N79" s="200"/>
      <c r="O79" s="33" t="s">
        <v>33</v>
      </c>
      <c r="P79" s="34">
        <v>20000</v>
      </c>
      <c r="Q79" s="33"/>
      <c r="R79" s="33" t="s">
        <v>33</v>
      </c>
      <c r="S79" s="34">
        <v>20000</v>
      </c>
      <c r="T79" s="33"/>
      <c r="U79" s="201" t="s">
        <v>572</v>
      </c>
      <c r="V79" s="33" t="s">
        <v>573</v>
      </c>
      <c r="W79" s="33">
        <v>5</v>
      </c>
      <c r="X79" s="33">
        <v>27</v>
      </c>
      <c r="Y79" s="33" t="s">
        <v>266</v>
      </c>
    </row>
    <row r="80" spans="1:26" s="96" customFormat="1" ht="15" customHeight="1">
      <c r="A80" s="190" t="s">
        <v>601</v>
      </c>
      <c r="B80" s="292"/>
      <c r="C80" s="185"/>
      <c r="D80" s="185"/>
      <c r="E80" s="289"/>
      <c r="F80" s="289"/>
      <c r="G80" s="290"/>
      <c r="H80" s="289"/>
      <c r="I80" s="290"/>
      <c r="J80" s="291"/>
      <c r="K80" s="289"/>
      <c r="L80" s="290"/>
      <c r="M80" s="289"/>
      <c r="N80" s="292"/>
      <c r="O80" s="289"/>
      <c r="P80" s="289"/>
      <c r="Q80" s="292"/>
      <c r="R80" s="289"/>
      <c r="S80" s="289"/>
      <c r="T80" s="292"/>
      <c r="U80" s="293"/>
      <c r="V80" s="293"/>
      <c r="W80" s="301"/>
      <c r="X80" s="293"/>
      <c r="Y80" s="294"/>
      <c r="Z80" s="294"/>
    </row>
    <row r="81" spans="1:25" ht="28.5">
      <c r="A81" s="97" t="s">
        <v>592</v>
      </c>
      <c r="B81" s="363">
        <v>1</v>
      </c>
      <c r="C81" s="221">
        <v>43735</v>
      </c>
      <c r="D81" s="221">
        <v>43737</v>
      </c>
      <c r="E81" s="222">
        <v>656</v>
      </c>
      <c r="F81" s="222">
        <v>656</v>
      </c>
      <c r="G81" s="222">
        <v>174</v>
      </c>
      <c r="H81" s="222">
        <v>0</v>
      </c>
      <c r="I81" s="222">
        <v>0</v>
      </c>
      <c r="J81" s="222">
        <v>12</v>
      </c>
      <c r="K81" s="222">
        <v>51</v>
      </c>
      <c r="L81" s="222">
        <v>19</v>
      </c>
      <c r="M81" s="222">
        <v>0</v>
      </c>
      <c r="N81" s="222">
        <v>0</v>
      </c>
      <c r="O81" s="223" t="s">
        <v>5</v>
      </c>
      <c r="P81" s="222">
        <v>11902</v>
      </c>
      <c r="Q81" s="223">
        <v>1775</v>
      </c>
      <c r="R81" s="223" t="s">
        <v>5</v>
      </c>
      <c r="S81" s="223">
        <v>12511</v>
      </c>
      <c r="T81" s="223">
        <v>2097</v>
      </c>
      <c r="U81" s="220" t="s">
        <v>593</v>
      </c>
      <c r="V81" s="220" t="s">
        <v>594</v>
      </c>
      <c r="W81" s="224">
        <v>5</v>
      </c>
      <c r="X81" s="220">
        <v>3</v>
      </c>
      <c r="Y81" s="220" t="s">
        <v>269</v>
      </c>
    </row>
    <row r="82" spans="1:25" ht="28.5">
      <c r="A82" s="97" t="s">
        <v>595</v>
      </c>
      <c r="B82" s="366">
        <v>1</v>
      </c>
      <c r="C82" s="23">
        <v>43735</v>
      </c>
      <c r="D82" s="23">
        <v>43737</v>
      </c>
      <c r="E82" s="24">
        <v>653</v>
      </c>
      <c r="F82" s="24">
        <v>653</v>
      </c>
      <c r="G82" s="24">
        <v>12</v>
      </c>
      <c r="H82" s="24">
        <v>0</v>
      </c>
      <c r="I82" s="24">
        <v>0</v>
      </c>
      <c r="J82" s="24">
        <v>1</v>
      </c>
      <c r="K82" s="24">
        <v>8</v>
      </c>
      <c r="L82" s="24">
        <v>1</v>
      </c>
      <c r="M82" s="24">
        <v>3</v>
      </c>
      <c r="N82" s="24">
        <v>3</v>
      </c>
      <c r="O82" s="25" t="s">
        <v>5</v>
      </c>
      <c r="P82" s="24">
        <v>11902</v>
      </c>
      <c r="Q82" s="25">
        <v>1775</v>
      </c>
      <c r="R82" s="25" t="s">
        <v>5</v>
      </c>
      <c r="S82" s="25">
        <v>12511</v>
      </c>
      <c r="T82" s="25">
        <v>2097</v>
      </c>
      <c r="U82" s="12" t="s">
        <v>593</v>
      </c>
      <c r="V82" s="12" t="s">
        <v>594</v>
      </c>
      <c r="W82" s="28">
        <v>5</v>
      </c>
      <c r="X82" s="12">
        <v>3</v>
      </c>
      <c r="Y82" s="12" t="s">
        <v>269</v>
      </c>
    </row>
    <row r="83" spans="1:25" ht="28.5">
      <c r="A83" s="97" t="s">
        <v>596</v>
      </c>
      <c r="B83" s="366">
        <v>1</v>
      </c>
      <c r="C83" s="23">
        <v>43735</v>
      </c>
      <c r="D83" s="23">
        <v>43737</v>
      </c>
      <c r="E83" s="24">
        <v>3231</v>
      </c>
      <c r="F83" s="24">
        <v>3231</v>
      </c>
      <c r="G83" s="24">
        <v>1875</v>
      </c>
      <c r="H83" s="24">
        <v>0</v>
      </c>
      <c r="I83" s="24">
        <v>0</v>
      </c>
      <c r="J83" s="24">
        <v>27</v>
      </c>
      <c r="K83" s="24">
        <v>219</v>
      </c>
      <c r="L83" s="24">
        <v>122</v>
      </c>
      <c r="M83" s="24">
        <v>28</v>
      </c>
      <c r="N83" s="24">
        <v>27</v>
      </c>
      <c r="O83" s="25" t="s">
        <v>5</v>
      </c>
      <c r="P83" s="24">
        <v>11902</v>
      </c>
      <c r="Q83" s="25">
        <v>1775</v>
      </c>
      <c r="R83" s="25" t="s">
        <v>5</v>
      </c>
      <c r="S83" s="25">
        <v>12511</v>
      </c>
      <c r="T83" s="25">
        <v>2097</v>
      </c>
      <c r="U83" s="12" t="s">
        <v>593</v>
      </c>
      <c r="V83" s="12" t="s">
        <v>594</v>
      </c>
      <c r="W83" s="28">
        <v>10</v>
      </c>
      <c r="X83" s="12">
        <v>3</v>
      </c>
      <c r="Y83" s="12" t="s">
        <v>269</v>
      </c>
    </row>
    <row r="84" spans="1:25" ht="28.5">
      <c r="A84" s="97" t="s">
        <v>597</v>
      </c>
      <c r="B84" s="364">
        <v>1</v>
      </c>
      <c r="C84" s="196">
        <v>43761</v>
      </c>
      <c r="D84" s="196">
        <v>43764</v>
      </c>
      <c r="E84" s="197">
        <v>13553</v>
      </c>
      <c r="F84" s="197">
        <v>10158</v>
      </c>
      <c r="G84" s="197">
        <v>833</v>
      </c>
      <c r="H84" s="197">
        <v>3395</v>
      </c>
      <c r="I84" s="197">
        <v>50</v>
      </c>
      <c r="J84" s="197">
        <v>14</v>
      </c>
      <c r="K84" s="197">
        <v>221</v>
      </c>
      <c r="L84" s="197">
        <v>24</v>
      </c>
      <c r="M84" s="197">
        <v>39</v>
      </c>
      <c r="N84" s="197">
        <v>19</v>
      </c>
      <c r="O84" s="198" t="s">
        <v>5</v>
      </c>
      <c r="P84" s="197">
        <v>20268</v>
      </c>
      <c r="Q84" s="198">
        <v>2013</v>
      </c>
      <c r="R84" s="198" t="s">
        <v>5</v>
      </c>
      <c r="S84" s="198">
        <v>20268</v>
      </c>
      <c r="T84" s="198">
        <v>2013</v>
      </c>
      <c r="U84" s="195"/>
      <c r="V84" s="195" t="s">
        <v>594</v>
      </c>
      <c r="W84" s="28">
        <v>5</v>
      </c>
      <c r="X84" s="195">
        <v>1</v>
      </c>
      <c r="Y84" s="195" t="s">
        <v>269</v>
      </c>
    </row>
    <row r="85" spans="1:26" ht="15">
      <c r="A85" s="190" t="s">
        <v>417</v>
      </c>
      <c r="B85" s="368"/>
      <c r="C85" s="296"/>
      <c r="D85" s="296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8"/>
      <c r="P85" s="297"/>
      <c r="Q85" s="297"/>
      <c r="R85" s="298"/>
      <c r="S85" s="297"/>
      <c r="T85" s="297"/>
      <c r="U85" s="294"/>
      <c r="V85" s="294"/>
      <c r="W85" s="188"/>
      <c r="X85" s="188"/>
      <c r="Y85" s="188"/>
      <c r="Z85" s="295"/>
    </row>
    <row r="86" spans="1:25" ht="28.5">
      <c r="A86" s="177" t="s">
        <v>504</v>
      </c>
      <c r="B86" s="374">
        <v>1</v>
      </c>
      <c r="C86" s="245">
        <v>43756</v>
      </c>
      <c r="D86" s="245">
        <v>43758</v>
      </c>
      <c r="E86" s="246">
        <v>22120</v>
      </c>
      <c r="F86" s="246">
        <v>3820</v>
      </c>
      <c r="G86" s="246">
        <v>120</v>
      </c>
      <c r="H86" s="246">
        <v>18300</v>
      </c>
      <c r="I86" s="246">
        <v>0</v>
      </c>
      <c r="J86" s="246">
        <v>2</v>
      </c>
      <c r="K86" s="246">
        <v>243</v>
      </c>
      <c r="L86" s="246">
        <v>18</v>
      </c>
      <c r="M86" s="246">
        <v>0</v>
      </c>
      <c r="N86" s="246">
        <v>0</v>
      </c>
      <c r="O86" s="247" t="s">
        <v>35</v>
      </c>
      <c r="P86" s="246">
        <v>200000</v>
      </c>
      <c r="Q86" s="246">
        <v>8100</v>
      </c>
      <c r="R86" s="247" t="s">
        <v>35</v>
      </c>
      <c r="S86" s="246">
        <v>200000</v>
      </c>
      <c r="T86" s="246">
        <v>8100</v>
      </c>
      <c r="U86" s="52"/>
      <c r="V86" s="52" t="s">
        <v>418</v>
      </c>
      <c r="W86" s="240">
        <v>5</v>
      </c>
      <c r="X86" s="240">
        <v>1.2</v>
      </c>
      <c r="Y86" s="240" t="s">
        <v>266</v>
      </c>
    </row>
    <row r="87" spans="1:25" ht="28.5">
      <c r="A87" s="177" t="s">
        <v>419</v>
      </c>
      <c r="B87" s="375">
        <v>1</v>
      </c>
      <c r="C87" s="202">
        <v>43777</v>
      </c>
      <c r="D87" s="202">
        <v>43779</v>
      </c>
      <c r="E87" s="203">
        <v>46800</v>
      </c>
      <c r="F87" s="203">
        <v>6800</v>
      </c>
      <c r="G87" s="203">
        <v>0</v>
      </c>
      <c r="H87" s="203">
        <v>40000</v>
      </c>
      <c r="I87" s="203">
        <v>0</v>
      </c>
      <c r="J87" s="203">
        <v>1</v>
      </c>
      <c r="K87" s="203">
        <v>50</v>
      </c>
      <c r="L87" s="203">
        <v>0</v>
      </c>
      <c r="M87" s="203">
        <v>0</v>
      </c>
      <c r="N87" s="203">
        <v>0</v>
      </c>
      <c r="O87" s="204" t="s">
        <v>35</v>
      </c>
      <c r="P87" s="203">
        <v>8000</v>
      </c>
      <c r="Q87" s="203">
        <v>300</v>
      </c>
      <c r="R87" s="204" t="s">
        <v>35</v>
      </c>
      <c r="S87" s="203">
        <v>8000</v>
      </c>
      <c r="T87" s="203">
        <v>300</v>
      </c>
      <c r="U87" s="51"/>
      <c r="V87" s="51" t="s">
        <v>420</v>
      </c>
      <c r="W87" s="33">
        <v>5</v>
      </c>
      <c r="X87" s="33">
        <v>1</v>
      </c>
      <c r="Y87" s="33" t="s">
        <v>266</v>
      </c>
    </row>
    <row r="88" spans="1:26" s="96" customFormat="1" ht="15" customHeight="1">
      <c r="A88" s="190" t="s">
        <v>600</v>
      </c>
      <c r="B88" s="292"/>
      <c r="C88" s="185"/>
      <c r="D88" s="185"/>
      <c r="E88" s="289"/>
      <c r="F88" s="289"/>
      <c r="G88" s="290"/>
      <c r="H88" s="289"/>
      <c r="I88" s="290"/>
      <c r="J88" s="291"/>
      <c r="K88" s="289"/>
      <c r="L88" s="290"/>
      <c r="M88" s="289"/>
      <c r="N88" s="292"/>
      <c r="O88" s="289"/>
      <c r="P88" s="289"/>
      <c r="Q88" s="292"/>
      <c r="R88" s="289"/>
      <c r="S88" s="289"/>
      <c r="T88" s="292"/>
      <c r="U88" s="293"/>
      <c r="V88" s="293"/>
      <c r="W88" s="301"/>
      <c r="X88" s="188"/>
      <c r="Y88" s="188"/>
      <c r="Z88" s="294"/>
    </row>
    <row r="89" spans="1:25" ht="14.25">
      <c r="A89" s="97" t="s">
        <v>598</v>
      </c>
      <c r="B89" s="376">
        <v>1</v>
      </c>
      <c r="C89" s="249">
        <v>43510</v>
      </c>
      <c r="D89" s="249">
        <v>43512</v>
      </c>
      <c r="E89" s="250">
        <v>5133</v>
      </c>
      <c r="F89" s="250">
        <v>5133</v>
      </c>
      <c r="G89" s="250">
        <v>75</v>
      </c>
      <c r="H89" s="250">
        <v>0</v>
      </c>
      <c r="I89" s="250">
        <v>0</v>
      </c>
      <c r="J89" s="250">
        <v>4</v>
      </c>
      <c r="K89" s="250">
        <v>404</v>
      </c>
      <c r="L89" s="250">
        <v>6</v>
      </c>
      <c r="M89" s="250">
        <v>202</v>
      </c>
      <c r="N89" s="250">
        <v>130</v>
      </c>
      <c r="O89" s="251" t="s">
        <v>5</v>
      </c>
      <c r="P89" s="250">
        <v>8197</v>
      </c>
      <c r="Q89" s="251">
        <v>198</v>
      </c>
      <c r="R89" s="251" t="s">
        <v>5</v>
      </c>
      <c r="S89" s="251">
        <v>8197</v>
      </c>
      <c r="T89" s="251">
        <v>198</v>
      </c>
      <c r="U89" s="248"/>
      <c r="V89" s="248" t="s">
        <v>599</v>
      </c>
      <c r="W89" s="224">
        <v>10</v>
      </c>
      <c r="X89" s="248">
        <v>19</v>
      </c>
      <c r="Y89" s="248" t="s">
        <v>269</v>
      </c>
    </row>
    <row r="90" spans="1:26" ht="15">
      <c r="A90" s="190" t="s">
        <v>299</v>
      </c>
      <c r="B90" s="365"/>
      <c r="C90" s="185"/>
      <c r="D90" s="185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73"/>
      <c r="P90" s="173"/>
      <c r="Q90" s="173"/>
      <c r="R90" s="173"/>
      <c r="S90" s="173"/>
      <c r="T90" s="173"/>
      <c r="U90" s="187"/>
      <c r="V90" s="187"/>
      <c r="W90" s="188"/>
      <c r="X90" s="187"/>
      <c r="Y90" s="187"/>
      <c r="Z90" s="295"/>
    </row>
    <row r="91" spans="1:25" ht="42.75">
      <c r="A91" s="97" t="s">
        <v>300</v>
      </c>
      <c r="B91" s="363">
        <v>1</v>
      </c>
      <c r="C91" s="221">
        <v>43726</v>
      </c>
      <c r="D91" s="221">
        <v>43728</v>
      </c>
      <c r="E91" s="222">
        <f>F91+H91</f>
        <v>2432</v>
      </c>
      <c r="F91" s="222">
        <v>2342</v>
      </c>
      <c r="G91" s="222">
        <v>146</v>
      </c>
      <c r="H91" s="222">
        <v>90</v>
      </c>
      <c r="I91" s="222">
        <v>0</v>
      </c>
      <c r="J91" s="222">
        <v>12</v>
      </c>
      <c r="K91" s="222">
        <v>176</v>
      </c>
      <c r="L91" s="222">
        <v>20</v>
      </c>
      <c r="M91" s="222">
        <v>3</v>
      </c>
      <c r="N91" s="222">
        <v>0</v>
      </c>
      <c r="O91" s="223" t="s">
        <v>5</v>
      </c>
      <c r="P91" s="222">
        <v>5891</v>
      </c>
      <c r="Q91" s="223">
        <v>702</v>
      </c>
      <c r="R91" s="223" t="s">
        <v>5</v>
      </c>
      <c r="S91" s="223">
        <v>7895</v>
      </c>
      <c r="T91" s="223">
        <v>1046</v>
      </c>
      <c r="U91" s="220" t="s">
        <v>301</v>
      </c>
      <c r="V91" s="220" t="s">
        <v>302</v>
      </c>
      <c r="W91" s="224">
        <v>10</v>
      </c>
      <c r="X91" s="220">
        <v>3</v>
      </c>
      <c r="Y91" s="220" t="s">
        <v>269</v>
      </c>
    </row>
    <row r="92" spans="1:25" ht="42.75">
      <c r="A92" s="97" t="s">
        <v>395</v>
      </c>
      <c r="B92" s="366">
        <v>1</v>
      </c>
      <c r="C92" s="23">
        <v>43726</v>
      </c>
      <c r="D92" s="23">
        <v>43728</v>
      </c>
      <c r="E92" s="24">
        <v>2669</v>
      </c>
      <c r="F92" s="24">
        <v>2669</v>
      </c>
      <c r="G92" s="24">
        <v>230</v>
      </c>
      <c r="H92" s="24">
        <v>0</v>
      </c>
      <c r="I92" s="24">
        <v>0</v>
      </c>
      <c r="J92" s="24">
        <v>15</v>
      </c>
      <c r="K92" s="24">
        <v>212</v>
      </c>
      <c r="L92" s="24">
        <v>36</v>
      </c>
      <c r="M92" s="24">
        <v>0</v>
      </c>
      <c r="N92" s="24">
        <v>0</v>
      </c>
      <c r="O92" s="25" t="s">
        <v>5</v>
      </c>
      <c r="P92" s="24">
        <v>5891</v>
      </c>
      <c r="Q92" s="25">
        <v>702</v>
      </c>
      <c r="R92" s="25" t="s">
        <v>5</v>
      </c>
      <c r="S92" s="25">
        <v>7895</v>
      </c>
      <c r="T92" s="25">
        <v>1046</v>
      </c>
      <c r="U92" s="12" t="s">
        <v>560</v>
      </c>
      <c r="V92" s="12" t="s">
        <v>303</v>
      </c>
      <c r="W92" s="28">
        <v>10</v>
      </c>
      <c r="X92" s="12">
        <v>10</v>
      </c>
      <c r="Y92" s="12" t="s">
        <v>269</v>
      </c>
    </row>
    <row r="93" spans="1:25" ht="34.5" customHeight="1">
      <c r="A93" s="97" t="s">
        <v>304</v>
      </c>
      <c r="B93" s="364">
        <v>2</v>
      </c>
      <c r="C93" s="196">
        <v>43797</v>
      </c>
      <c r="D93" s="196">
        <v>43799</v>
      </c>
      <c r="E93" s="197">
        <v>3943</v>
      </c>
      <c r="F93" s="197">
        <v>3943</v>
      </c>
      <c r="G93" s="197">
        <v>532</v>
      </c>
      <c r="H93" s="197">
        <v>0</v>
      </c>
      <c r="I93" s="197">
        <v>0</v>
      </c>
      <c r="J93" s="197">
        <v>10</v>
      </c>
      <c r="K93" s="197">
        <v>108</v>
      </c>
      <c r="L93" s="197">
        <v>17</v>
      </c>
      <c r="M93" s="197">
        <v>0</v>
      </c>
      <c r="N93" s="197">
        <v>0</v>
      </c>
      <c r="O93" s="198" t="s">
        <v>5</v>
      </c>
      <c r="P93" s="198">
        <v>3444</v>
      </c>
      <c r="Q93" s="198">
        <v>160</v>
      </c>
      <c r="R93" s="198" t="s">
        <v>5</v>
      </c>
      <c r="S93" s="198">
        <v>3964</v>
      </c>
      <c r="T93" s="198">
        <v>160</v>
      </c>
      <c r="U93" s="195"/>
      <c r="V93" s="195" t="s">
        <v>302</v>
      </c>
      <c r="W93" s="28">
        <v>10</v>
      </c>
      <c r="X93" s="195">
        <v>1</v>
      </c>
      <c r="Y93" s="195" t="s">
        <v>269</v>
      </c>
    </row>
    <row r="94" spans="1:26" ht="15">
      <c r="A94" s="190" t="s">
        <v>700</v>
      </c>
      <c r="B94" s="365"/>
      <c r="C94" s="185"/>
      <c r="D94" s="185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73"/>
      <c r="P94" s="173"/>
      <c r="Q94" s="173"/>
      <c r="R94" s="173"/>
      <c r="S94" s="173"/>
      <c r="T94" s="173"/>
      <c r="U94" s="187"/>
      <c r="V94" s="187"/>
      <c r="W94" s="188"/>
      <c r="X94" s="187"/>
      <c r="Y94" s="187"/>
      <c r="Z94" s="295"/>
    </row>
    <row r="95" spans="1:25" ht="42.75">
      <c r="A95" s="97" t="s">
        <v>763</v>
      </c>
      <c r="B95" s="364">
        <v>1</v>
      </c>
      <c r="C95" s="196">
        <v>43945</v>
      </c>
      <c r="D95" s="196">
        <v>43952</v>
      </c>
      <c r="E95" s="197">
        <v>6283</v>
      </c>
      <c r="F95" s="197">
        <v>5968</v>
      </c>
      <c r="G95" s="197">
        <v>1860</v>
      </c>
      <c r="H95" s="197">
        <v>315</v>
      </c>
      <c r="I95" s="197">
        <v>0</v>
      </c>
      <c r="J95" s="197">
        <v>28</v>
      </c>
      <c r="K95" s="197">
        <v>601</v>
      </c>
      <c r="L95" s="197">
        <v>150</v>
      </c>
      <c r="M95" s="197">
        <v>0</v>
      </c>
      <c r="N95" s="197">
        <v>0</v>
      </c>
      <c r="O95" s="198" t="s">
        <v>35</v>
      </c>
      <c r="P95" s="198">
        <v>82731</v>
      </c>
      <c r="Q95" s="198">
        <v>46</v>
      </c>
      <c r="R95" s="198" t="s">
        <v>35</v>
      </c>
      <c r="S95" s="198">
        <v>82731</v>
      </c>
      <c r="T95" s="198">
        <v>46</v>
      </c>
      <c r="U95" s="195"/>
      <c r="V95" s="195" t="s">
        <v>701</v>
      </c>
      <c r="W95" s="28">
        <v>10</v>
      </c>
      <c r="X95" s="195">
        <v>3</v>
      </c>
      <c r="Y95" s="195" t="s">
        <v>269</v>
      </c>
    </row>
    <row r="96" spans="1:25" ht="34.5" customHeight="1">
      <c r="A96" s="97" t="s">
        <v>764</v>
      </c>
      <c r="B96" s="364" t="s">
        <v>279</v>
      </c>
      <c r="C96" s="196">
        <v>43993</v>
      </c>
      <c r="D96" s="196">
        <v>43996</v>
      </c>
      <c r="E96" s="197">
        <v>35823</v>
      </c>
      <c r="F96" s="197">
        <v>35823</v>
      </c>
      <c r="G96" s="197">
        <v>11083</v>
      </c>
      <c r="H96" s="197">
        <v>0</v>
      </c>
      <c r="I96" s="197">
        <v>0</v>
      </c>
      <c r="J96" s="197">
        <v>37</v>
      </c>
      <c r="K96" s="197">
        <v>1113</v>
      </c>
      <c r="L96" s="197">
        <v>448</v>
      </c>
      <c r="M96" s="197">
        <v>0</v>
      </c>
      <c r="N96" s="197">
        <v>0</v>
      </c>
      <c r="O96" s="198" t="s">
        <v>5</v>
      </c>
      <c r="P96" s="198">
        <v>27055</v>
      </c>
      <c r="Q96" s="198">
        <v>7933</v>
      </c>
      <c r="R96" s="198" t="s">
        <v>5</v>
      </c>
      <c r="S96" s="198">
        <v>27055</v>
      </c>
      <c r="T96" s="198">
        <v>7933</v>
      </c>
      <c r="U96" s="195"/>
      <c r="V96" s="195" t="s">
        <v>704</v>
      </c>
      <c r="W96" s="28">
        <v>10</v>
      </c>
      <c r="X96" s="195">
        <v>25</v>
      </c>
      <c r="Y96" s="195" t="s">
        <v>269</v>
      </c>
    </row>
    <row r="97" spans="1:25" ht="34.5" customHeight="1">
      <c r="A97" s="97" t="s">
        <v>702</v>
      </c>
      <c r="B97" s="364">
        <v>1</v>
      </c>
      <c r="C97" s="196">
        <v>43927</v>
      </c>
      <c r="D97" s="196">
        <v>43930</v>
      </c>
      <c r="E97" s="197">
        <v>6735</v>
      </c>
      <c r="F97" s="197">
        <v>6735</v>
      </c>
      <c r="G97" s="197">
        <v>293</v>
      </c>
      <c r="H97" s="197">
        <v>0</v>
      </c>
      <c r="I97" s="197">
        <v>0</v>
      </c>
      <c r="J97" s="197">
        <v>9</v>
      </c>
      <c r="K97" s="197">
        <v>487</v>
      </c>
      <c r="L97" s="197">
        <v>41</v>
      </c>
      <c r="M97" s="197">
        <v>0</v>
      </c>
      <c r="N97" s="197">
        <v>0</v>
      </c>
      <c r="O97" s="198" t="s">
        <v>5</v>
      </c>
      <c r="P97" s="198">
        <v>5038</v>
      </c>
      <c r="Q97" s="198">
        <v>1390</v>
      </c>
      <c r="R97" s="198" t="s">
        <v>5</v>
      </c>
      <c r="S97" s="198">
        <v>7493</v>
      </c>
      <c r="T97" s="198">
        <v>2921</v>
      </c>
      <c r="U97" s="195"/>
      <c r="V97" s="195" t="s">
        <v>703</v>
      </c>
      <c r="W97" s="28">
        <v>10</v>
      </c>
      <c r="X97" s="195">
        <v>24</v>
      </c>
      <c r="Y97" s="195" t="s">
        <v>269</v>
      </c>
    </row>
    <row r="98" spans="1:26" ht="15">
      <c r="A98" s="190" t="s">
        <v>520</v>
      </c>
      <c r="B98" s="365"/>
      <c r="C98" s="185"/>
      <c r="D98" s="300"/>
      <c r="E98" s="159"/>
      <c r="F98" s="159"/>
      <c r="G98" s="159"/>
      <c r="H98" s="159"/>
      <c r="I98" s="173"/>
      <c r="J98" s="159"/>
      <c r="K98" s="159"/>
      <c r="L98" s="159"/>
      <c r="M98" s="173"/>
      <c r="N98" s="159"/>
      <c r="O98" s="159"/>
      <c r="P98" s="173"/>
      <c r="Q98" s="173"/>
      <c r="R98" s="159"/>
      <c r="S98" s="173"/>
      <c r="T98" s="173"/>
      <c r="U98" s="187"/>
      <c r="V98" s="187"/>
      <c r="W98" s="188"/>
      <c r="X98" s="187"/>
      <c r="Y98" s="187"/>
      <c r="Z98" s="295"/>
    </row>
    <row r="99" spans="1:25" ht="28.5">
      <c r="A99" s="177" t="s">
        <v>765</v>
      </c>
      <c r="B99" s="372">
        <v>1</v>
      </c>
      <c r="C99" s="241">
        <v>43914</v>
      </c>
      <c r="D99" s="241">
        <v>43916</v>
      </c>
      <c r="E99" s="36">
        <v>1800</v>
      </c>
      <c r="F99" s="36">
        <v>1800</v>
      </c>
      <c r="G99" s="36">
        <v>0</v>
      </c>
      <c r="H99" s="36">
        <v>0</v>
      </c>
      <c r="I99" s="36">
        <v>0</v>
      </c>
      <c r="J99" s="36">
        <v>1</v>
      </c>
      <c r="K99" s="36">
        <v>70</v>
      </c>
      <c r="L99" s="36">
        <v>0</v>
      </c>
      <c r="M99" s="36">
        <v>44</v>
      </c>
      <c r="N99" s="36">
        <v>0</v>
      </c>
      <c r="O99" s="243" t="s">
        <v>35</v>
      </c>
      <c r="P99" s="243">
        <v>35000</v>
      </c>
      <c r="Q99" s="243">
        <v>30</v>
      </c>
      <c r="R99" s="243" t="s">
        <v>35</v>
      </c>
      <c r="S99" s="243">
        <v>37800</v>
      </c>
      <c r="T99" s="243">
        <v>30</v>
      </c>
      <c r="U99" s="240"/>
      <c r="V99" s="240" t="s">
        <v>483</v>
      </c>
      <c r="W99" s="240">
        <v>5</v>
      </c>
      <c r="X99" s="240" t="s">
        <v>484</v>
      </c>
      <c r="Y99" s="240" t="s">
        <v>266</v>
      </c>
    </row>
    <row r="100" spans="1:25" ht="42.75">
      <c r="A100" s="177" t="s">
        <v>766</v>
      </c>
      <c r="B100" s="358">
        <v>1</v>
      </c>
      <c r="C100" s="20">
        <v>43914</v>
      </c>
      <c r="D100" s="20">
        <v>43916</v>
      </c>
      <c r="E100" s="26">
        <v>3800</v>
      </c>
      <c r="F100" s="26">
        <v>3800</v>
      </c>
      <c r="G100" s="26">
        <v>0</v>
      </c>
      <c r="H100" s="26">
        <v>0</v>
      </c>
      <c r="I100" s="26">
        <v>0</v>
      </c>
      <c r="J100" s="26">
        <v>4</v>
      </c>
      <c r="K100" s="26">
        <v>110</v>
      </c>
      <c r="L100" s="26">
        <v>0</v>
      </c>
      <c r="M100" s="26">
        <v>96</v>
      </c>
      <c r="N100" s="26">
        <v>6</v>
      </c>
      <c r="O100" s="21" t="s">
        <v>35</v>
      </c>
      <c r="P100" s="21">
        <v>35000</v>
      </c>
      <c r="Q100" s="21">
        <v>30</v>
      </c>
      <c r="R100" s="21" t="s">
        <v>35</v>
      </c>
      <c r="S100" s="21">
        <v>37800</v>
      </c>
      <c r="T100" s="21">
        <v>30</v>
      </c>
      <c r="U100" s="19"/>
      <c r="V100" s="19" t="s">
        <v>483</v>
      </c>
      <c r="W100" s="19">
        <v>5</v>
      </c>
      <c r="X100" s="19" t="s">
        <v>485</v>
      </c>
      <c r="Y100" s="19" t="s">
        <v>266</v>
      </c>
    </row>
    <row r="101" spans="1:25" ht="42.75">
      <c r="A101" s="97" t="s">
        <v>482</v>
      </c>
      <c r="B101" s="361">
        <v>1</v>
      </c>
      <c r="C101" s="92">
        <v>43218</v>
      </c>
      <c r="D101" s="92">
        <v>43221</v>
      </c>
      <c r="E101" s="93">
        <v>4076</v>
      </c>
      <c r="F101" s="93">
        <v>4076</v>
      </c>
      <c r="G101" s="93">
        <v>48</v>
      </c>
      <c r="H101" s="93">
        <v>0</v>
      </c>
      <c r="I101" s="93">
        <v>0</v>
      </c>
      <c r="J101" s="93">
        <v>10</v>
      </c>
      <c r="K101" s="93">
        <v>93</v>
      </c>
      <c r="L101" s="93">
        <v>7</v>
      </c>
      <c r="M101" s="93">
        <v>7</v>
      </c>
      <c r="N101" s="93">
        <v>7</v>
      </c>
      <c r="O101" s="93" t="s">
        <v>35</v>
      </c>
      <c r="P101" s="93"/>
      <c r="Q101" s="93"/>
      <c r="R101" s="93" t="s">
        <v>35</v>
      </c>
      <c r="S101" s="93"/>
      <c r="T101" s="93"/>
      <c r="U101" s="93"/>
      <c r="V101" s="28" t="s">
        <v>486</v>
      </c>
      <c r="W101" s="224">
        <v>10</v>
      </c>
      <c r="X101" s="224">
        <v>1</v>
      </c>
      <c r="Y101" s="224" t="s">
        <v>269</v>
      </c>
    </row>
    <row r="102" spans="1:25" ht="28.5">
      <c r="A102" s="177" t="s">
        <v>767</v>
      </c>
      <c r="B102" s="358">
        <v>1</v>
      </c>
      <c r="C102" s="20">
        <v>43949</v>
      </c>
      <c r="D102" s="20">
        <v>43952</v>
      </c>
      <c r="E102" s="26">
        <v>300</v>
      </c>
      <c r="F102" s="26">
        <v>300</v>
      </c>
      <c r="G102" s="26">
        <v>0</v>
      </c>
      <c r="H102" s="26">
        <v>0</v>
      </c>
      <c r="I102" s="26">
        <v>0</v>
      </c>
      <c r="J102" s="26">
        <v>1</v>
      </c>
      <c r="K102" s="26">
        <v>9</v>
      </c>
      <c r="L102" s="26">
        <v>0</v>
      </c>
      <c r="M102" s="26">
        <v>8</v>
      </c>
      <c r="N102" s="26">
        <v>0</v>
      </c>
      <c r="O102" s="21" t="s">
        <v>35</v>
      </c>
      <c r="P102" s="98"/>
      <c r="Q102" s="98"/>
      <c r="R102" s="98" t="s">
        <v>35</v>
      </c>
      <c r="S102" s="98"/>
      <c r="T102" s="98"/>
      <c r="U102" s="19"/>
      <c r="V102" s="29" t="s">
        <v>486</v>
      </c>
      <c r="W102" s="19">
        <v>5</v>
      </c>
      <c r="X102" s="19">
        <v>2</v>
      </c>
      <c r="Y102" s="19" t="s">
        <v>266</v>
      </c>
    </row>
    <row r="103" spans="1:25" ht="28.5">
      <c r="A103" s="177" t="s">
        <v>768</v>
      </c>
      <c r="B103" s="358">
        <v>1</v>
      </c>
      <c r="C103" s="20">
        <v>44107</v>
      </c>
      <c r="D103" s="20">
        <v>44110</v>
      </c>
      <c r="E103" s="26">
        <v>5700</v>
      </c>
      <c r="F103" s="26">
        <v>5500</v>
      </c>
      <c r="G103" s="26">
        <v>0</v>
      </c>
      <c r="H103" s="26">
        <v>200</v>
      </c>
      <c r="I103" s="26">
        <v>0</v>
      </c>
      <c r="J103" s="26">
        <v>1</v>
      </c>
      <c r="K103" s="26">
        <v>17</v>
      </c>
      <c r="L103" s="26">
        <v>0</v>
      </c>
      <c r="M103" s="26">
        <v>21</v>
      </c>
      <c r="N103" s="26">
        <v>0</v>
      </c>
      <c r="O103" s="21" t="s">
        <v>35</v>
      </c>
      <c r="P103" s="21">
        <v>22000</v>
      </c>
      <c r="Q103" s="21">
        <v>0</v>
      </c>
      <c r="R103" s="21" t="s">
        <v>35</v>
      </c>
      <c r="S103" s="21">
        <v>22000</v>
      </c>
      <c r="T103" s="21">
        <v>0</v>
      </c>
      <c r="U103" s="19"/>
      <c r="V103" s="29" t="s">
        <v>486</v>
      </c>
      <c r="W103" s="19">
        <v>5</v>
      </c>
      <c r="X103" s="19">
        <v>27</v>
      </c>
      <c r="Y103" s="19" t="s">
        <v>266</v>
      </c>
    </row>
    <row r="104" spans="1:25" ht="14.25">
      <c r="A104" s="177" t="s">
        <v>769</v>
      </c>
      <c r="B104" s="358">
        <v>1</v>
      </c>
      <c r="C104" s="20">
        <v>44108</v>
      </c>
      <c r="D104" s="20">
        <v>44110</v>
      </c>
      <c r="E104" s="26">
        <v>1800</v>
      </c>
      <c r="F104" s="26">
        <v>1800</v>
      </c>
      <c r="G104" s="26">
        <v>0</v>
      </c>
      <c r="H104" s="26">
        <v>0</v>
      </c>
      <c r="I104" s="26">
        <v>0</v>
      </c>
      <c r="J104" s="26">
        <v>1</v>
      </c>
      <c r="K104" s="26">
        <v>76</v>
      </c>
      <c r="L104" s="26">
        <v>0</v>
      </c>
      <c r="M104" s="26">
        <v>5</v>
      </c>
      <c r="N104" s="26">
        <v>0</v>
      </c>
      <c r="O104" s="21" t="s">
        <v>35</v>
      </c>
      <c r="P104" s="21">
        <v>16500</v>
      </c>
      <c r="Q104" s="21">
        <v>0</v>
      </c>
      <c r="R104" s="21" t="s">
        <v>35</v>
      </c>
      <c r="S104" s="21">
        <v>16500</v>
      </c>
      <c r="T104" s="21">
        <v>0</v>
      </c>
      <c r="U104" s="19"/>
      <c r="V104" s="29" t="s">
        <v>486</v>
      </c>
      <c r="W104" s="19">
        <v>5</v>
      </c>
      <c r="X104" s="19">
        <v>14</v>
      </c>
      <c r="Y104" s="19" t="s">
        <v>266</v>
      </c>
    </row>
    <row r="105" spans="1:25" ht="28.5">
      <c r="A105" s="177" t="s">
        <v>770</v>
      </c>
      <c r="B105" s="373">
        <v>1</v>
      </c>
      <c r="C105" s="199">
        <v>44107</v>
      </c>
      <c r="D105" s="199">
        <v>44110</v>
      </c>
      <c r="E105" s="205">
        <v>750</v>
      </c>
      <c r="F105" s="205">
        <v>750</v>
      </c>
      <c r="G105" s="205">
        <v>0</v>
      </c>
      <c r="H105" s="205">
        <v>0</v>
      </c>
      <c r="I105" s="205">
        <v>0</v>
      </c>
      <c r="J105" s="205">
        <v>1</v>
      </c>
      <c r="K105" s="205">
        <v>14</v>
      </c>
      <c r="L105" s="205">
        <v>0</v>
      </c>
      <c r="M105" s="205">
        <v>0</v>
      </c>
      <c r="N105" s="205">
        <v>0</v>
      </c>
      <c r="O105" s="34" t="s">
        <v>35</v>
      </c>
      <c r="P105" s="34">
        <v>18000</v>
      </c>
      <c r="Q105" s="34">
        <v>0</v>
      </c>
      <c r="R105" s="34" t="s">
        <v>35</v>
      </c>
      <c r="S105" s="34">
        <v>18000</v>
      </c>
      <c r="T105" s="34">
        <v>0</v>
      </c>
      <c r="U105" s="33"/>
      <c r="V105" s="29" t="s">
        <v>486</v>
      </c>
      <c r="W105" s="33">
        <v>5</v>
      </c>
      <c r="X105" s="33">
        <v>11</v>
      </c>
      <c r="Y105" s="33" t="s">
        <v>266</v>
      </c>
    </row>
    <row r="106" spans="1:26" ht="15">
      <c r="A106" s="190" t="s">
        <v>305</v>
      </c>
      <c r="B106" s="365"/>
      <c r="C106" s="185"/>
      <c r="D106" s="185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73"/>
      <c r="P106" s="173"/>
      <c r="Q106" s="173"/>
      <c r="R106" s="173"/>
      <c r="S106" s="173"/>
      <c r="T106" s="173"/>
      <c r="U106" s="187"/>
      <c r="V106" s="187"/>
      <c r="W106" s="188"/>
      <c r="X106" s="187"/>
      <c r="Y106" s="187"/>
      <c r="Z106" s="295"/>
    </row>
    <row r="107" spans="1:25" ht="14.25">
      <c r="A107" s="97" t="s">
        <v>306</v>
      </c>
      <c r="B107" s="363">
        <v>2</v>
      </c>
      <c r="C107" s="221">
        <v>43551</v>
      </c>
      <c r="D107" s="221">
        <v>43553</v>
      </c>
      <c r="E107" s="222">
        <v>5354</v>
      </c>
      <c r="F107" s="222">
        <v>5354</v>
      </c>
      <c r="G107" s="222">
        <v>572</v>
      </c>
      <c r="H107" s="222">
        <v>0</v>
      </c>
      <c r="I107" s="222">
        <v>0</v>
      </c>
      <c r="J107" s="222">
        <v>19</v>
      </c>
      <c r="K107" s="222">
        <v>136</v>
      </c>
      <c r="L107" s="222">
        <v>22</v>
      </c>
      <c r="M107" s="222">
        <v>45</v>
      </c>
      <c r="N107" s="222">
        <v>29</v>
      </c>
      <c r="O107" s="223" t="s">
        <v>5</v>
      </c>
      <c r="P107" s="223">
        <v>4293</v>
      </c>
      <c r="Q107" s="223">
        <v>660</v>
      </c>
      <c r="R107" s="223" t="s">
        <v>5</v>
      </c>
      <c r="S107" s="223">
        <v>4606</v>
      </c>
      <c r="T107" s="223">
        <v>686</v>
      </c>
      <c r="U107" s="220"/>
      <c r="V107" s="220" t="s">
        <v>307</v>
      </c>
      <c r="W107" s="224">
        <v>10</v>
      </c>
      <c r="X107" s="220">
        <v>1</v>
      </c>
      <c r="Y107" s="220" t="s">
        <v>269</v>
      </c>
    </row>
    <row r="108" spans="1:25" ht="14.25">
      <c r="A108" s="177" t="s">
        <v>308</v>
      </c>
      <c r="B108" s="358">
        <v>1</v>
      </c>
      <c r="C108" s="20">
        <v>43770</v>
      </c>
      <c r="D108" s="20">
        <v>43772</v>
      </c>
      <c r="E108" s="26">
        <v>4000</v>
      </c>
      <c r="F108" s="26">
        <v>4000</v>
      </c>
      <c r="G108" s="26">
        <v>0</v>
      </c>
      <c r="H108" s="26">
        <v>0</v>
      </c>
      <c r="I108" s="26">
        <v>0</v>
      </c>
      <c r="J108" s="26">
        <v>1</v>
      </c>
      <c r="K108" s="26">
        <v>55</v>
      </c>
      <c r="L108" s="26">
        <v>0</v>
      </c>
      <c r="M108" s="26">
        <v>0</v>
      </c>
      <c r="N108" s="26">
        <v>0</v>
      </c>
      <c r="O108" s="21" t="s">
        <v>33</v>
      </c>
      <c r="P108" s="26">
        <v>2113</v>
      </c>
      <c r="Q108" s="21">
        <v>0</v>
      </c>
      <c r="R108" s="21" t="s">
        <v>33</v>
      </c>
      <c r="S108" s="21">
        <v>2113</v>
      </c>
      <c r="T108" s="21">
        <v>0</v>
      </c>
      <c r="U108" s="19"/>
      <c r="V108" s="19" t="s">
        <v>309</v>
      </c>
      <c r="W108" s="19">
        <v>5</v>
      </c>
      <c r="X108" s="19">
        <v>3</v>
      </c>
      <c r="Y108" s="19" t="s">
        <v>266</v>
      </c>
    </row>
    <row r="109" spans="1:25" ht="28.5">
      <c r="A109" s="177" t="s">
        <v>310</v>
      </c>
      <c r="B109" s="373">
        <v>1</v>
      </c>
      <c r="C109" s="199">
        <v>43798</v>
      </c>
      <c r="D109" s="199">
        <v>43800</v>
      </c>
      <c r="E109" s="205">
        <v>5900</v>
      </c>
      <c r="F109" s="205">
        <v>5900</v>
      </c>
      <c r="G109" s="205">
        <v>100</v>
      </c>
      <c r="H109" s="205">
        <v>0</v>
      </c>
      <c r="I109" s="205">
        <v>0</v>
      </c>
      <c r="J109" s="205">
        <v>1</v>
      </c>
      <c r="K109" s="205">
        <v>116</v>
      </c>
      <c r="L109" s="205">
        <v>4</v>
      </c>
      <c r="M109" s="205">
        <v>0</v>
      </c>
      <c r="N109" s="205">
        <v>0</v>
      </c>
      <c r="O109" s="34" t="s">
        <v>33</v>
      </c>
      <c r="P109" s="205">
        <v>6104</v>
      </c>
      <c r="Q109" s="34">
        <v>0</v>
      </c>
      <c r="R109" s="34" t="s">
        <v>33</v>
      </c>
      <c r="S109" s="34">
        <v>6104</v>
      </c>
      <c r="T109" s="34">
        <v>0</v>
      </c>
      <c r="U109" s="33"/>
      <c r="V109" s="33" t="s">
        <v>307</v>
      </c>
      <c r="W109" s="33">
        <v>5</v>
      </c>
      <c r="X109" s="33">
        <v>1.3</v>
      </c>
      <c r="Y109" s="33" t="s">
        <v>266</v>
      </c>
    </row>
    <row r="110" spans="1:26" s="96" customFormat="1" ht="17.25" customHeight="1">
      <c r="A110" s="190" t="s">
        <v>386</v>
      </c>
      <c r="B110" s="292"/>
      <c r="C110" s="185"/>
      <c r="D110" s="185"/>
      <c r="E110" s="159"/>
      <c r="F110" s="159"/>
      <c r="G110" s="159"/>
      <c r="H110" s="159"/>
      <c r="I110" s="159"/>
      <c r="J110" s="173"/>
      <c r="K110" s="159"/>
      <c r="L110" s="159"/>
      <c r="M110" s="159"/>
      <c r="N110" s="173"/>
      <c r="O110" s="159"/>
      <c r="P110" s="159"/>
      <c r="Q110" s="173"/>
      <c r="R110" s="159"/>
      <c r="S110" s="159"/>
      <c r="T110" s="173"/>
      <c r="U110" s="187"/>
      <c r="V110" s="187"/>
      <c r="W110" s="188"/>
      <c r="X110" s="187"/>
      <c r="Y110" s="294"/>
      <c r="Z110" s="294"/>
    </row>
    <row r="111" spans="1:25" s="96" customFormat="1" ht="28.5">
      <c r="A111" s="97" t="s">
        <v>820</v>
      </c>
      <c r="B111" s="377">
        <v>1</v>
      </c>
      <c r="C111" s="252">
        <v>43727</v>
      </c>
      <c r="D111" s="252">
        <v>43732</v>
      </c>
      <c r="E111" s="253">
        <v>71820</v>
      </c>
      <c r="F111" s="253">
        <v>15600</v>
      </c>
      <c r="G111" s="253"/>
      <c r="H111" s="253">
        <v>56220</v>
      </c>
      <c r="I111" s="253"/>
      <c r="J111" s="253"/>
      <c r="K111" s="253">
        <f>473+117</f>
        <v>590</v>
      </c>
      <c r="L111" s="253">
        <v>117</v>
      </c>
      <c r="M111" s="253">
        <f>126+268</f>
        <v>394</v>
      </c>
      <c r="N111" s="253">
        <v>268</v>
      </c>
      <c r="O111" s="254" t="s">
        <v>35</v>
      </c>
      <c r="P111" s="253">
        <v>188404</v>
      </c>
      <c r="Q111" s="255">
        <v>58405</v>
      </c>
      <c r="R111" s="254" t="s">
        <v>35</v>
      </c>
      <c r="S111" s="255"/>
      <c r="T111" s="255"/>
      <c r="U111" s="256"/>
      <c r="V111" s="224" t="s">
        <v>387</v>
      </c>
      <c r="W111" s="224">
        <v>5</v>
      </c>
      <c r="X111" s="224" t="s">
        <v>388</v>
      </c>
      <c r="Y111" s="257" t="s">
        <v>269</v>
      </c>
    </row>
    <row r="112" spans="1:26" ht="15">
      <c r="A112" s="190" t="s">
        <v>575</v>
      </c>
      <c r="B112" s="371"/>
      <c r="C112" s="302"/>
      <c r="D112" s="302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294"/>
      <c r="P112" s="294"/>
      <c r="Q112" s="307"/>
      <c r="R112" s="307"/>
      <c r="S112" s="307"/>
      <c r="T112" s="307"/>
      <c r="U112" s="305"/>
      <c r="V112" s="294"/>
      <c r="W112" s="306"/>
      <c r="X112" s="305"/>
      <c r="Y112" s="305"/>
      <c r="Z112" s="295"/>
    </row>
    <row r="113" spans="1:25" ht="28.5">
      <c r="A113" s="177" t="s">
        <v>771</v>
      </c>
      <c r="B113" s="378">
        <v>1</v>
      </c>
      <c r="C113" s="258">
        <v>44047</v>
      </c>
      <c r="D113" s="258">
        <v>44061</v>
      </c>
      <c r="E113" s="259">
        <v>1100</v>
      </c>
      <c r="F113" s="259">
        <v>940</v>
      </c>
      <c r="G113" s="260">
        <v>0</v>
      </c>
      <c r="H113" s="259">
        <v>160</v>
      </c>
      <c r="I113" s="260">
        <v>0</v>
      </c>
      <c r="J113" s="259">
        <v>1</v>
      </c>
      <c r="K113" s="259">
        <v>150</v>
      </c>
      <c r="L113" s="259"/>
      <c r="M113" s="259"/>
      <c r="N113" s="259"/>
      <c r="O113" s="230" t="s">
        <v>33</v>
      </c>
      <c r="P113" s="261">
        <v>35000</v>
      </c>
      <c r="Q113" s="230"/>
      <c r="R113" s="230" t="s">
        <v>33</v>
      </c>
      <c r="S113" s="261">
        <v>35000</v>
      </c>
      <c r="T113" s="230"/>
      <c r="U113" s="262"/>
      <c r="V113" s="230" t="s">
        <v>574</v>
      </c>
      <c r="W113" s="230">
        <v>5</v>
      </c>
      <c r="X113" s="230">
        <v>13</v>
      </c>
      <c r="Y113" s="230" t="s">
        <v>266</v>
      </c>
    </row>
    <row r="114" spans="1:26" s="96" customFormat="1" ht="15">
      <c r="A114" s="190" t="s">
        <v>421</v>
      </c>
      <c r="B114" s="379"/>
      <c r="C114" s="308"/>
      <c r="D114" s="308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10"/>
      <c r="P114" s="309"/>
      <c r="Q114" s="309"/>
      <c r="R114" s="310"/>
      <c r="S114" s="309"/>
      <c r="T114" s="309"/>
      <c r="U114" s="294"/>
      <c r="V114" s="294"/>
      <c r="W114" s="188"/>
      <c r="X114" s="294"/>
      <c r="Y114" s="294"/>
      <c r="Z114" s="294"/>
    </row>
    <row r="115" spans="1:25" s="96" customFormat="1" ht="14.25">
      <c r="A115" s="97" t="s">
        <v>505</v>
      </c>
      <c r="B115" s="380">
        <v>1</v>
      </c>
      <c r="C115" s="263">
        <v>43567</v>
      </c>
      <c r="D115" s="263">
        <v>43569</v>
      </c>
      <c r="E115" s="264">
        <v>7600</v>
      </c>
      <c r="F115" s="264">
        <v>3800</v>
      </c>
      <c r="G115" s="264">
        <v>0</v>
      </c>
      <c r="H115" s="264">
        <v>3800</v>
      </c>
      <c r="I115" s="264">
        <v>0</v>
      </c>
      <c r="J115" s="264">
        <v>2</v>
      </c>
      <c r="K115" s="264">
        <v>163</v>
      </c>
      <c r="L115" s="264">
        <v>1</v>
      </c>
      <c r="M115" s="264">
        <v>0</v>
      </c>
      <c r="N115" s="264">
        <v>0</v>
      </c>
      <c r="O115" s="265" t="s">
        <v>35</v>
      </c>
      <c r="P115" s="264">
        <v>45000</v>
      </c>
      <c r="Q115" s="264">
        <v>60</v>
      </c>
      <c r="R115" s="265" t="s">
        <v>35</v>
      </c>
      <c r="S115" s="264">
        <v>45000</v>
      </c>
      <c r="T115" s="264">
        <v>60</v>
      </c>
      <c r="U115" s="213"/>
      <c r="V115" s="213" t="s">
        <v>422</v>
      </c>
      <c r="W115" s="230">
        <v>5</v>
      </c>
      <c r="X115" s="213">
        <v>1</v>
      </c>
      <c r="Y115" s="214" t="s">
        <v>266</v>
      </c>
    </row>
    <row r="116" spans="1:26" ht="15">
      <c r="A116" s="190" t="s">
        <v>564</v>
      </c>
      <c r="B116" s="381"/>
      <c r="C116" s="312"/>
      <c r="D116" s="312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3"/>
      <c r="Q116" s="311"/>
      <c r="R116" s="311"/>
      <c r="S116" s="311"/>
      <c r="T116" s="311"/>
      <c r="U116" s="314"/>
      <c r="V116" s="314"/>
      <c r="W116" s="315"/>
      <c r="X116" s="314"/>
      <c r="Y116" s="307"/>
      <c r="Z116" s="295"/>
    </row>
    <row r="117" spans="1:25" ht="28.5">
      <c r="A117" s="177" t="s">
        <v>565</v>
      </c>
      <c r="B117" s="372">
        <v>1</v>
      </c>
      <c r="C117" s="241">
        <v>43891</v>
      </c>
      <c r="D117" s="241">
        <v>43893</v>
      </c>
      <c r="E117" s="242">
        <v>2900</v>
      </c>
      <c r="F117" s="242">
        <v>2000</v>
      </c>
      <c r="G117" s="266">
        <v>0</v>
      </c>
      <c r="H117" s="242">
        <v>900</v>
      </c>
      <c r="I117" s="266">
        <v>0</v>
      </c>
      <c r="J117" s="242">
        <v>1</v>
      </c>
      <c r="K117" s="242">
        <v>80</v>
      </c>
      <c r="L117" s="266">
        <v>0</v>
      </c>
      <c r="M117" s="266">
        <v>0</v>
      </c>
      <c r="N117" s="266">
        <v>0</v>
      </c>
      <c r="O117" s="240" t="s">
        <v>33</v>
      </c>
      <c r="P117" s="243">
        <v>11000</v>
      </c>
      <c r="Q117" s="240"/>
      <c r="R117" s="240" t="s">
        <v>33</v>
      </c>
      <c r="S117" s="243">
        <v>11000</v>
      </c>
      <c r="T117" s="240"/>
      <c r="U117" s="244"/>
      <c r="V117" s="240" t="s">
        <v>566</v>
      </c>
      <c r="W117" s="240">
        <v>5</v>
      </c>
      <c r="X117" s="240">
        <v>27</v>
      </c>
      <c r="Y117" s="240" t="s">
        <v>266</v>
      </c>
    </row>
    <row r="118" spans="1:25" ht="28.5">
      <c r="A118" s="177" t="s">
        <v>567</v>
      </c>
      <c r="B118" s="358">
        <v>1</v>
      </c>
      <c r="C118" s="20">
        <v>43926</v>
      </c>
      <c r="D118" s="20">
        <v>43928</v>
      </c>
      <c r="E118" s="180">
        <v>15102</v>
      </c>
      <c r="F118" s="180">
        <v>4152</v>
      </c>
      <c r="G118" s="100">
        <v>0</v>
      </c>
      <c r="H118" s="180">
        <v>10950</v>
      </c>
      <c r="I118" s="100">
        <v>0</v>
      </c>
      <c r="J118" s="180">
        <v>1</v>
      </c>
      <c r="K118" s="180">
        <v>220</v>
      </c>
      <c r="L118" s="100">
        <v>0</v>
      </c>
      <c r="M118" s="100">
        <v>0</v>
      </c>
      <c r="N118" s="100">
        <v>0</v>
      </c>
      <c r="O118" s="19" t="s">
        <v>33</v>
      </c>
      <c r="P118" s="21">
        <v>35000</v>
      </c>
      <c r="Q118" s="19"/>
      <c r="R118" s="19" t="s">
        <v>33</v>
      </c>
      <c r="S118" s="21">
        <v>35000</v>
      </c>
      <c r="T118" s="19"/>
      <c r="U118" s="18"/>
      <c r="V118" s="19" t="s">
        <v>566</v>
      </c>
      <c r="W118" s="19">
        <v>5</v>
      </c>
      <c r="X118" s="19">
        <v>1</v>
      </c>
      <c r="Y118" s="19" t="s">
        <v>266</v>
      </c>
    </row>
    <row r="119" spans="1:25" ht="28.5">
      <c r="A119" s="177" t="s">
        <v>568</v>
      </c>
      <c r="B119" s="373">
        <v>1</v>
      </c>
      <c r="C119" s="199">
        <v>43954</v>
      </c>
      <c r="D119" s="199">
        <v>43956</v>
      </c>
      <c r="E119" s="200">
        <v>1131</v>
      </c>
      <c r="F119" s="200">
        <v>1131</v>
      </c>
      <c r="G119" s="207">
        <v>0</v>
      </c>
      <c r="H119" s="200">
        <v>0</v>
      </c>
      <c r="I119" s="207">
        <v>0</v>
      </c>
      <c r="J119" s="200">
        <v>1</v>
      </c>
      <c r="K119" s="200">
        <v>74</v>
      </c>
      <c r="L119" s="207">
        <v>0</v>
      </c>
      <c r="M119" s="207">
        <v>0</v>
      </c>
      <c r="N119" s="207">
        <v>0</v>
      </c>
      <c r="O119" s="33" t="s">
        <v>33</v>
      </c>
      <c r="P119" s="34">
        <v>5514</v>
      </c>
      <c r="Q119" s="33"/>
      <c r="R119" s="33" t="s">
        <v>33</v>
      </c>
      <c r="S119" s="34">
        <v>5514</v>
      </c>
      <c r="T119" s="33"/>
      <c r="U119" s="201"/>
      <c r="V119" s="33" t="s">
        <v>566</v>
      </c>
      <c r="W119" s="33">
        <v>5</v>
      </c>
      <c r="X119" s="33">
        <v>1</v>
      </c>
      <c r="Y119" s="33" t="s">
        <v>266</v>
      </c>
    </row>
    <row r="120" spans="1:26" s="96" customFormat="1" ht="15">
      <c r="A120" s="190" t="s">
        <v>494</v>
      </c>
      <c r="B120" s="365"/>
      <c r="C120" s="185"/>
      <c r="D120" s="185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73"/>
      <c r="P120" s="186"/>
      <c r="Q120" s="173"/>
      <c r="R120" s="173"/>
      <c r="S120" s="173"/>
      <c r="T120" s="173"/>
      <c r="U120" s="187"/>
      <c r="V120" s="187"/>
      <c r="W120" s="188"/>
      <c r="X120" s="187"/>
      <c r="Y120" s="187"/>
      <c r="Z120" s="294"/>
    </row>
    <row r="121" spans="1:25" s="96" customFormat="1" ht="42.75">
      <c r="A121" s="177" t="s">
        <v>772</v>
      </c>
      <c r="B121" s="372">
        <v>1</v>
      </c>
      <c r="C121" s="241">
        <v>43924</v>
      </c>
      <c r="D121" s="241">
        <v>43928</v>
      </c>
      <c r="E121" s="36">
        <v>4950</v>
      </c>
      <c r="F121" s="36">
        <v>3900</v>
      </c>
      <c r="G121" s="36">
        <v>0</v>
      </c>
      <c r="H121" s="36">
        <v>1050</v>
      </c>
      <c r="I121" s="36">
        <v>0</v>
      </c>
      <c r="J121" s="36">
        <v>1</v>
      </c>
      <c r="K121" s="36">
        <v>68</v>
      </c>
      <c r="L121" s="36">
        <v>0</v>
      </c>
      <c r="M121" s="36">
        <v>109</v>
      </c>
      <c r="N121" s="36">
        <v>0</v>
      </c>
      <c r="O121" s="243" t="s">
        <v>35</v>
      </c>
      <c r="P121" s="243">
        <v>15000</v>
      </c>
      <c r="Q121" s="243">
        <v>0</v>
      </c>
      <c r="R121" s="243" t="s">
        <v>35</v>
      </c>
      <c r="S121" s="243">
        <v>17250</v>
      </c>
      <c r="T121" s="243">
        <v>0</v>
      </c>
      <c r="U121" s="240"/>
      <c r="V121" s="240" t="s">
        <v>495</v>
      </c>
      <c r="W121" s="240">
        <v>5</v>
      </c>
      <c r="X121" s="240">
        <v>12</v>
      </c>
      <c r="Y121" s="240" t="s">
        <v>266</v>
      </c>
    </row>
    <row r="122" spans="1:25" s="96" customFormat="1" ht="28.5">
      <c r="A122" s="177" t="s">
        <v>773</v>
      </c>
      <c r="B122" s="358">
        <v>1</v>
      </c>
      <c r="C122" s="20">
        <v>43948</v>
      </c>
      <c r="D122" s="20">
        <v>43950</v>
      </c>
      <c r="E122" s="26">
        <v>10000</v>
      </c>
      <c r="F122" s="26">
        <v>10000</v>
      </c>
      <c r="G122" s="26">
        <v>0</v>
      </c>
      <c r="H122" s="26">
        <v>0</v>
      </c>
      <c r="I122" s="26">
        <v>0</v>
      </c>
      <c r="J122" s="26">
        <v>4</v>
      </c>
      <c r="K122" s="26">
        <v>120</v>
      </c>
      <c r="L122" s="26">
        <v>35</v>
      </c>
      <c r="M122" s="26">
        <v>0</v>
      </c>
      <c r="N122" s="26">
        <v>0</v>
      </c>
      <c r="O122" s="21" t="s">
        <v>35</v>
      </c>
      <c r="P122" s="21">
        <v>24000</v>
      </c>
      <c r="Q122" s="21">
        <v>500</v>
      </c>
      <c r="R122" s="21" t="s">
        <v>35</v>
      </c>
      <c r="S122" s="21">
        <v>30000</v>
      </c>
      <c r="T122" s="21">
        <v>600</v>
      </c>
      <c r="U122" s="19"/>
      <c r="V122" s="19" t="s">
        <v>496</v>
      </c>
      <c r="W122" s="19">
        <v>5</v>
      </c>
      <c r="X122" s="19">
        <v>4</v>
      </c>
      <c r="Y122" s="19" t="s">
        <v>266</v>
      </c>
    </row>
    <row r="123" spans="1:25" s="96" customFormat="1" ht="28.5">
      <c r="A123" s="177" t="s">
        <v>751</v>
      </c>
      <c r="B123" s="358">
        <v>1</v>
      </c>
      <c r="C123" s="20">
        <v>44109</v>
      </c>
      <c r="D123" s="20">
        <v>44110</v>
      </c>
      <c r="E123" s="26">
        <v>1800</v>
      </c>
      <c r="F123" s="26">
        <v>1800</v>
      </c>
      <c r="G123" s="26">
        <v>0</v>
      </c>
      <c r="H123" s="26">
        <v>0</v>
      </c>
      <c r="I123" s="26">
        <v>0</v>
      </c>
      <c r="J123" s="26">
        <v>1</v>
      </c>
      <c r="K123" s="26">
        <v>140</v>
      </c>
      <c r="L123" s="26">
        <v>0</v>
      </c>
      <c r="M123" s="26">
        <v>0</v>
      </c>
      <c r="N123" s="26">
        <v>0</v>
      </c>
      <c r="O123" s="21" t="s">
        <v>35</v>
      </c>
      <c r="P123" s="21">
        <v>15160</v>
      </c>
      <c r="Q123" s="26">
        <v>0</v>
      </c>
      <c r="R123" s="21" t="s">
        <v>35</v>
      </c>
      <c r="S123" s="21">
        <v>15160</v>
      </c>
      <c r="T123" s="21">
        <v>0</v>
      </c>
      <c r="U123" s="19"/>
      <c r="V123" s="19" t="s">
        <v>492</v>
      </c>
      <c r="W123" s="19">
        <v>5</v>
      </c>
      <c r="X123" s="19">
        <v>3</v>
      </c>
      <c r="Y123" s="19" t="s">
        <v>266</v>
      </c>
    </row>
    <row r="124" spans="1:25" s="96" customFormat="1" ht="28.5">
      <c r="A124" s="177" t="s">
        <v>751</v>
      </c>
      <c r="B124" s="358">
        <v>1</v>
      </c>
      <c r="C124" s="20">
        <v>44116</v>
      </c>
      <c r="D124" s="20">
        <v>44117</v>
      </c>
      <c r="E124" s="26">
        <v>1800</v>
      </c>
      <c r="F124" s="26">
        <v>1800</v>
      </c>
      <c r="G124" s="26">
        <v>0</v>
      </c>
      <c r="H124" s="26">
        <v>0</v>
      </c>
      <c r="I124" s="26">
        <v>0</v>
      </c>
      <c r="J124" s="26">
        <v>1</v>
      </c>
      <c r="K124" s="26">
        <v>140</v>
      </c>
      <c r="L124" s="26">
        <v>0</v>
      </c>
      <c r="M124" s="26">
        <v>0</v>
      </c>
      <c r="N124" s="26">
        <v>0</v>
      </c>
      <c r="O124" s="21" t="s">
        <v>35</v>
      </c>
      <c r="P124" s="21">
        <v>15160</v>
      </c>
      <c r="Q124" s="26">
        <v>0</v>
      </c>
      <c r="R124" s="21" t="s">
        <v>35</v>
      </c>
      <c r="S124" s="21">
        <v>15160</v>
      </c>
      <c r="T124" s="21">
        <v>0</v>
      </c>
      <c r="U124" s="19"/>
      <c r="V124" s="19" t="s">
        <v>492</v>
      </c>
      <c r="W124" s="19">
        <v>5</v>
      </c>
      <c r="X124" s="19">
        <v>3</v>
      </c>
      <c r="Y124" s="19" t="s">
        <v>266</v>
      </c>
    </row>
    <row r="125" spans="1:25" s="96" customFormat="1" ht="14.25">
      <c r="A125" s="177" t="s">
        <v>497</v>
      </c>
      <c r="B125" s="358">
        <v>1</v>
      </c>
      <c r="C125" s="20">
        <v>44144</v>
      </c>
      <c r="D125" s="20">
        <v>44148</v>
      </c>
      <c r="E125" s="26">
        <v>10000</v>
      </c>
      <c r="F125" s="26">
        <v>6200</v>
      </c>
      <c r="G125" s="101">
        <v>0</v>
      </c>
      <c r="H125" s="26">
        <v>3800</v>
      </c>
      <c r="I125" s="101">
        <v>0</v>
      </c>
      <c r="J125" s="102">
        <v>8</v>
      </c>
      <c r="K125" s="26">
        <v>212</v>
      </c>
      <c r="L125" s="26">
        <v>2</v>
      </c>
      <c r="M125" s="26">
        <v>132</v>
      </c>
      <c r="N125" s="26">
        <v>15</v>
      </c>
      <c r="O125" s="21" t="s">
        <v>35</v>
      </c>
      <c r="P125" s="21">
        <v>47725</v>
      </c>
      <c r="Q125" s="21">
        <v>291</v>
      </c>
      <c r="R125" s="21" t="s">
        <v>35</v>
      </c>
      <c r="S125" s="21">
        <v>49125</v>
      </c>
      <c r="T125" s="98">
        <v>291</v>
      </c>
      <c r="U125" s="19"/>
      <c r="V125" s="19" t="s">
        <v>498</v>
      </c>
      <c r="W125" s="19">
        <v>5</v>
      </c>
      <c r="X125" s="19">
        <v>2</v>
      </c>
      <c r="Y125" s="19" t="s">
        <v>266</v>
      </c>
    </row>
    <row r="126" spans="1:25" s="96" customFormat="1" ht="28.5">
      <c r="A126" s="177" t="s">
        <v>499</v>
      </c>
      <c r="B126" s="358">
        <v>1</v>
      </c>
      <c r="C126" s="20">
        <v>44164</v>
      </c>
      <c r="D126" s="20">
        <v>44166</v>
      </c>
      <c r="E126" s="26">
        <v>7000</v>
      </c>
      <c r="F126" s="26">
        <v>5000</v>
      </c>
      <c r="G126" s="101">
        <v>0</v>
      </c>
      <c r="H126" s="26">
        <v>2000</v>
      </c>
      <c r="I126" s="103">
        <v>0</v>
      </c>
      <c r="J126" s="101">
        <v>1</v>
      </c>
      <c r="K126" s="26">
        <v>52</v>
      </c>
      <c r="L126" s="101">
        <v>0</v>
      </c>
      <c r="M126" s="26">
        <v>68</v>
      </c>
      <c r="N126" s="101">
        <v>0</v>
      </c>
      <c r="O126" s="21" t="s">
        <v>35</v>
      </c>
      <c r="P126" s="21">
        <v>21100</v>
      </c>
      <c r="Q126" s="101">
        <v>0</v>
      </c>
      <c r="R126" s="21" t="s">
        <v>35</v>
      </c>
      <c r="S126" s="21">
        <v>23000</v>
      </c>
      <c r="T126" s="21">
        <v>0</v>
      </c>
      <c r="U126" s="19"/>
      <c r="V126" s="19" t="s">
        <v>500</v>
      </c>
      <c r="W126" s="19">
        <v>5</v>
      </c>
      <c r="X126" s="19">
        <v>12</v>
      </c>
      <c r="Y126" s="19" t="s">
        <v>266</v>
      </c>
    </row>
    <row r="127" spans="1:25" s="96" customFormat="1" ht="28.5">
      <c r="A127" s="177" t="s">
        <v>774</v>
      </c>
      <c r="B127" s="373">
        <v>1</v>
      </c>
      <c r="C127" s="199">
        <v>44171</v>
      </c>
      <c r="D127" s="199">
        <v>44173</v>
      </c>
      <c r="E127" s="205">
        <v>1000</v>
      </c>
      <c r="F127" s="205">
        <v>1000</v>
      </c>
      <c r="G127" s="208">
        <v>0</v>
      </c>
      <c r="H127" s="208">
        <v>0</v>
      </c>
      <c r="I127" s="208">
        <v>0</v>
      </c>
      <c r="J127" s="208">
        <v>1</v>
      </c>
      <c r="K127" s="205">
        <v>25</v>
      </c>
      <c r="L127" s="102">
        <v>0</v>
      </c>
      <c r="M127" s="205">
        <v>38</v>
      </c>
      <c r="N127" s="102">
        <v>0</v>
      </c>
      <c r="O127" s="34" t="s">
        <v>35</v>
      </c>
      <c r="P127" s="34">
        <v>10550</v>
      </c>
      <c r="Q127" s="102">
        <v>0</v>
      </c>
      <c r="R127" s="34" t="s">
        <v>35</v>
      </c>
      <c r="S127" s="34">
        <v>11550</v>
      </c>
      <c r="T127" s="34">
        <v>0</v>
      </c>
      <c r="U127" s="33"/>
      <c r="V127" s="33" t="s">
        <v>500</v>
      </c>
      <c r="W127" s="33">
        <v>5</v>
      </c>
      <c r="X127" s="33">
        <v>12</v>
      </c>
      <c r="Y127" s="33" t="s">
        <v>266</v>
      </c>
    </row>
    <row r="128" spans="1:26" s="96" customFormat="1" ht="15">
      <c r="A128" s="190" t="s">
        <v>517</v>
      </c>
      <c r="B128" s="371"/>
      <c r="C128" s="302"/>
      <c r="D128" s="302"/>
      <c r="E128" s="316"/>
      <c r="F128" s="316"/>
      <c r="G128" s="316"/>
      <c r="H128" s="316"/>
      <c r="I128" s="316"/>
      <c r="J128" s="317"/>
      <c r="K128" s="316"/>
      <c r="L128" s="316"/>
      <c r="M128" s="316"/>
      <c r="N128" s="317"/>
      <c r="O128" s="316"/>
      <c r="P128" s="316"/>
      <c r="Q128" s="317"/>
      <c r="R128" s="318"/>
      <c r="S128" s="318"/>
      <c r="T128" s="319"/>
      <c r="U128" s="299"/>
      <c r="V128" s="299"/>
      <c r="W128" s="188"/>
      <c r="X128" s="299"/>
      <c r="Y128" s="294"/>
      <c r="Z128" s="294"/>
    </row>
    <row r="129" spans="1:25" s="96" customFormat="1" ht="28.5">
      <c r="A129" s="97" t="s">
        <v>371</v>
      </c>
      <c r="B129" s="382">
        <v>1</v>
      </c>
      <c r="C129" s="268">
        <v>44166</v>
      </c>
      <c r="D129" s="268">
        <v>44169</v>
      </c>
      <c r="E129" s="267">
        <v>6666.5</v>
      </c>
      <c r="F129" s="267">
        <v>6666.5</v>
      </c>
      <c r="G129" s="267">
        <v>815.8</v>
      </c>
      <c r="H129" s="267">
        <v>0</v>
      </c>
      <c r="I129" s="267">
        <v>0</v>
      </c>
      <c r="J129" s="267">
        <v>12</v>
      </c>
      <c r="K129" s="267">
        <v>165</v>
      </c>
      <c r="L129" s="267">
        <v>25</v>
      </c>
      <c r="M129" s="267">
        <v>13</v>
      </c>
      <c r="N129" s="267">
        <v>9</v>
      </c>
      <c r="O129" s="267" t="s">
        <v>35</v>
      </c>
      <c r="P129" s="267">
        <v>12208</v>
      </c>
      <c r="Q129" s="267">
        <v>3358</v>
      </c>
      <c r="R129" s="267" t="s">
        <v>35</v>
      </c>
      <c r="S129" s="267">
        <v>12208</v>
      </c>
      <c r="T129" s="267">
        <v>3358</v>
      </c>
      <c r="U129" s="267"/>
      <c r="V129" s="267" t="s">
        <v>370</v>
      </c>
      <c r="W129" s="224">
        <v>5</v>
      </c>
      <c r="X129" s="267">
        <v>2</v>
      </c>
      <c r="Y129" s="267" t="s">
        <v>269</v>
      </c>
    </row>
    <row r="130" spans="1:26" s="96" customFormat="1" ht="15.75" customHeight="1">
      <c r="A130" s="190" t="s">
        <v>710</v>
      </c>
      <c r="B130" s="365"/>
      <c r="C130" s="185"/>
      <c r="D130" s="320"/>
      <c r="E130" s="289"/>
      <c r="F130" s="290"/>
      <c r="G130" s="289"/>
      <c r="H130" s="290"/>
      <c r="I130" s="291"/>
      <c r="J130" s="289"/>
      <c r="K130" s="290"/>
      <c r="L130" s="289"/>
      <c r="M130" s="292"/>
      <c r="N130" s="289"/>
      <c r="O130" s="289"/>
      <c r="P130" s="292"/>
      <c r="Q130" s="187"/>
      <c r="R130" s="289"/>
      <c r="S130" s="292"/>
      <c r="T130" s="187"/>
      <c r="U130" s="187"/>
      <c r="V130" s="187"/>
      <c r="W130" s="188"/>
      <c r="X130" s="187"/>
      <c r="Y130" s="294"/>
      <c r="Z130" s="294"/>
    </row>
    <row r="131" spans="1:25" s="96" customFormat="1" ht="14.25">
      <c r="A131" s="97" t="s">
        <v>711</v>
      </c>
      <c r="B131" s="383" t="s">
        <v>279</v>
      </c>
      <c r="C131" s="269">
        <v>43954</v>
      </c>
      <c r="D131" s="269">
        <v>43957</v>
      </c>
      <c r="E131" s="140">
        <v>1904</v>
      </c>
      <c r="F131" s="140">
        <v>1904</v>
      </c>
      <c r="G131" s="140">
        <v>48</v>
      </c>
      <c r="H131" s="140">
        <v>0</v>
      </c>
      <c r="I131" s="140">
        <v>0</v>
      </c>
      <c r="J131" s="140">
        <v>4</v>
      </c>
      <c r="K131" s="140">
        <v>72</v>
      </c>
      <c r="L131" s="140">
        <v>3</v>
      </c>
      <c r="M131" s="140">
        <v>0</v>
      </c>
      <c r="N131" s="140">
        <v>0</v>
      </c>
      <c r="O131" s="140" t="s">
        <v>5</v>
      </c>
      <c r="P131" s="140">
        <v>2683</v>
      </c>
      <c r="Q131" s="140">
        <v>21</v>
      </c>
      <c r="R131" s="140" t="s">
        <v>5</v>
      </c>
      <c r="S131" s="140">
        <v>4214</v>
      </c>
      <c r="T131" s="140">
        <v>45</v>
      </c>
      <c r="U131" s="140"/>
      <c r="V131" s="269" t="s">
        <v>712</v>
      </c>
      <c r="W131" s="28">
        <v>10</v>
      </c>
      <c r="X131" s="140">
        <v>25</v>
      </c>
      <c r="Y131" s="140" t="s">
        <v>269</v>
      </c>
    </row>
    <row r="132" spans="1:25" s="96" customFormat="1" ht="14.25">
      <c r="A132" s="97" t="s">
        <v>711</v>
      </c>
      <c r="B132" s="383" t="s">
        <v>279</v>
      </c>
      <c r="C132" s="269">
        <v>44115</v>
      </c>
      <c r="D132" s="269">
        <v>44118</v>
      </c>
      <c r="E132" s="140">
        <v>2240</v>
      </c>
      <c r="F132" s="140">
        <v>2208</v>
      </c>
      <c r="G132" s="140">
        <v>40</v>
      </c>
      <c r="H132" s="140">
        <v>32</v>
      </c>
      <c r="I132" s="140">
        <v>0</v>
      </c>
      <c r="J132" s="140">
        <v>6</v>
      </c>
      <c r="K132" s="140">
        <v>85</v>
      </c>
      <c r="L132" s="140">
        <v>5</v>
      </c>
      <c r="M132" s="140">
        <v>0</v>
      </c>
      <c r="N132" s="140">
        <v>0</v>
      </c>
      <c r="O132" s="140" t="s">
        <v>683</v>
      </c>
      <c r="P132" s="140">
        <v>3046</v>
      </c>
      <c r="Q132" s="140">
        <v>94</v>
      </c>
      <c r="R132" s="140" t="s">
        <v>5</v>
      </c>
      <c r="S132" s="140">
        <v>4160</v>
      </c>
      <c r="T132" s="140">
        <v>103</v>
      </c>
      <c r="U132" s="140"/>
      <c r="V132" s="269" t="s">
        <v>712</v>
      </c>
      <c r="W132" s="28">
        <v>10</v>
      </c>
      <c r="X132" s="140">
        <v>25</v>
      </c>
      <c r="Y132" s="140" t="s">
        <v>269</v>
      </c>
    </row>
    <row r="133" spans="1:26" s="96" customFormat="1" ht="15" customHeight="1">
      <c r="A133" s="190" t="s">
        <v>668</v>
      </c>
      <c r="B133" s="365"/>
      <c r="C133" s="185"/>
      <c r="D133" s="320"/>
      <c r="E133" s="289"/>
      <c r="F133" s="290"/>
      <c r="G133" s="289"/>
      <c r="H133" s="290"/>
      <c r="I133" s="291"/>
      <c r="J133" s="289"/>
      <c r="K133" s="290"/>
      <c r="L133" s="289"/>
      <c r="M133" s="292"/>
      <c r="N133" s="289"/>
      <c r="O133" s="289"/>
      <c r="P133" s="292"/>
      <c r="Q133" s="187"/>
      <c r="R133" s="289"/>
      <c r="S133" s="292"/>
      <c r="T133" s="187"/>
      <c r="U133" s="187"/>
      <c r="V133" s="187"/>
      <c r="W133" s="188"/>
      <c r="X133" s="187"/>
      <c r="Y133" s="294"/>
      <c r="Z133" s="294"/>
    </row>
    <row r="134" spans="1:25" s="96" customFormat="1" ht="28.5">
      <c r="A134" s="97" t="s">
        <v>603</v>
      </c>
      <c r="B134" s="383" t="s">
        <v>23</v>
      </c>
      <c r="C134" s="269">
        <v>43477</v>
      </c>
      <c r="D134" s="269">
        <v>43479</v>
      </c>
      <c r="E134" s="140">
        <v>643</v>
      </c>
      <c r="F134" s="140">
        <v>643</v>
      </c>
      <c r="G134" s="140">
        <v>252</v>
      </c>
      <c r="H134" s="140">
        <v>0</v>
      </c>
      <c r="I134" s="140">
        <v>0</v>
      </c>
      <c r="J134" s="140">
        <v>8</v>
      </c>
      <c r="K134" s="140">
        <v>52</v>
      </c>
      <c r="L134" s="140">
        <v>19</v>
      </c>
      <c r="M134" s="140">
        <v>0</v>
      </c>
      <c r="N134" s="140">
        <v>0</v>
      </c>
      <c r="O134" s="140" t="s">
        <v>35</v>
      </c>
      <c r="P134" s="140">
        <v>1873</v>
      </c>
      <c r="Q134" s="140">
        <v>512</v>
      </c>
      <c r="R134" s="140" t="s">
        <v>35</v>
      </c>
      <c r="S134" s="140">
        <v>1873</v>
      </c>
      <c r="T134" s="140">
        <v>512</v>
      </c>
      <c r="U134" s="140"/>
      <c r="V134" s="140" t="s">
        <v>604</v>
      </c>
      <c r="W134" s="224">
        <v>5</v>
      </c>
      <c r="X134" s="140" t="s">
        <v>605</v>
      </c>
      <c r="Y134" s="140" t="s">
        <v>269</v>
      </c>
    </row>
    <row r="135" spans="1:25" s="96" customFormat="1" ht="28.5">
      <c r="A135" s="97" t="s">
        <v>606</v>
      </c>
      <c r="B135" s="384">
        <v>1</v>
      </c>
      <c r="C135" s="163">
        <v>43488</v>
      </c>
      <c r="D135" s="163">
        <v>43490</v>
      </c>
      <c r="E135" s="119">
        <v>4529</v>
      </c>
      <c r="F135" s="119">
        <v>4529</v>
      </c>
      <c r="G135" s="119">
        <v>874</v>
      </c>
      <c r="H135" s="119">
        <v>0</v>
      </c>
      <c r="I135" s="119">
        <v>0</v>
      </c>
      <c r="J135" s="119">
        <v>13</v>
      </c>
      <c r="K135" s="119">
        <v>144</v>
      </c>
      <c r="L135" s="119">
        <v>42</v>
      </c>
      <c r="M135" s="119">
        <v>15</v>
      </c>
      <c r="N135" s="119">
        <v>6</v>
      </c>
      <c r="O135" s="119" t="s">
        <v>5</v>
      </c>
      <c r="P135" s="119">
        <v>4408</v>
      </c>
      <c r="Q135" s="119">
        <v>222</v>
      </c>
      <c r="R135" s="119" t="s">
        <v>5</v>
      </c>
      <c r="S135" s="119">
        <v>4408</v>
      </c>
      <c r="T135" s="119">
        <v>222</v>
      </c>
      <c r="U135" s="119"/>
      <c r="V135" s="119" t="s">
        <v>607</v>
      </c>
      <c r="W135" s="28">
        <v>5</v>
      </c>
      <c r="X135" s="119" t="s">
        <v>608</v>
      </c>
      <c r="Y135" s="119" t="s">
        <v>269</v>
      </c>
    </row>
    <row r="136" spans="1:25" s="96" customFormat="1" ht="28.5">
      <c r="A136" s="97" t="s">
        <v>609</v>
      </c>
      <c r="B136" s="384">
        <v>1</v>
      </c>
      <c r="C136" s="163">
        <v>43490</v>
      </c>
      <c r="D136" s="163">
        <v>43493</v>
      </c>
      <c r="E136" s="119">
        <v>65793</v>
      </c>
      <c r="F136" s="119">
        <v>65793</v>
      </c>
      <c r="G136" s="119">
        <v>12969</v>
      </c>
      <c r="H136" s="119">
        <v>0</v>
      </c>
      <c r="I136" s="119">
        <v>0</v>
      </c>
      <c r="J136" s="119">
        <v>41</v>
      </c>
      <c r="K136" s="119">
        <v>1216</v>
      </c>
      <c r="L136" s="119">
        <v>315</v>
      </c>
      <c r="M136" s="119">
        <v>27</v>
      </c>
      <c r="N136" s="119">
        <v>21</v>
      </c>
      <c r="O136" s="119" t="s">
        <v>5</v>
      </c>
      <c r="P136" s="119">
        <v>44007</v>
      </c>
      <c r="Q136" s="119">
        <v>3315</v>
      </c>
      <c r="R136" s="119" t="s">
        <v>5</v>
      </c>
      <c r="S136" s="119">
        <v>56444</v>
      </c>
      <c r="T136" s="119">
        <v>6101</v>
      </c>
      <c r="U136" s="119"/>
      <c r="V136" s="119" t="s">
        <v>607</v>
      </c>
      <c r="W136" s="28">
        <v>10</v>
      </c>
      <c r="X136" s="119" t="s">
        <v>610</v>
      </c>
      <c r="Y136" s="119" t="s">
        <v>269</v>
      </c>
    </row>
    <row r="137" spans="1:25" s="96" customFormat="1" ht="28.5">
      <c r="A137" s="97" t="s">
        <v>611</v>
      </c>
      <c r="B137" s="384" t="s">
        <v>23</v>
      </c>
      <c r="C137" s="163">
        <v>43501</v>
      </c>
      <c r="D137" s="163">
        <v>43503</v>
      </c>
      <c r="E137" s="119">
        <v>5284</v>
      </c>
      <c r="F137" s="119">
        <v>5284</v>
      </c>
      <c r="G137" s="119">
        <v>643</v>
      </c>
      <c r="H137" s="119">
        <v>0</v>
      </c>
      <c r="I137" s="119">
        <v>0</v>
      </c>
      <c r="J137" s="119">
        <v>4</v>
      </c>
      <c r="K137" s="119">
        <v>72</v>
      </c>
      <c r="L137" s="119">
        <v>15</v>
      </c>
      <c r="M137" s="119">
        <v>0</v>
      </c>
      <c r="N137" s="119">
        <v>0</v>
      </c>
      <c r="O137" s="119" t="s">
        <v>5</v>
      </c>
      <c r="P137" s="119">
        <v>20582</v>
      </c>
      <c r="Q137" s="119">
        <v>5881</v>
      </c>
      <c r="R137" s="119" t="s">
        <v>5</v>
      </c>
      <c r="S137" s="119">
        <v>20582</v>
      </c>
      <c r="T137" s="119">
        <v>5881</v>
      </c>
      <c r="U137" s="119" t="s">
        <v>612</v>
      </c>
      <c r="V137" s="119" t="s">
        <v>613</v>
      </c>
      <c r="W137" s="28">
        <v>5</v>
      </c>
      <c r="X137" s="119">
        <v>25</v>
      </c>
      <c r="Y137" s="119" t="s">
        <v>269</v>
      </c>
    </row>
    <row r="138" spans="1:25" s="96" customFormat="1" ht="28.5">
      <c r="A138" s="97" t="s">
        <v>614</v>
      </c>
      <c r="B138" s="384" t="s">
        <v>23</v>
      </c>
      <c r="C138" s="163">
        <v>43501</v>
      </c>
      <c r="D138" s="163">
        <v>43503</v>
      </c>
      <c r="E138" s="119">
        <v>9912</v>
      </c>
      <c r="F138" s="119">
        <v>9912</v>
      </c>
      <c r="G138" s="119">
        <v>1512</v>
      </c>
      <c r="H138" s="119">
        <v>0</v>
      </c>
      <c r="I138" s="119">
        <v>0</v>
      </c>
      <c r="J138" s="119">
        <v>11</v>
      </c>
      <c r="K138" s="119">
        <v>313</v>
      </c>
      <c r="L138" s="119">
        <v>53</v>
      </c>
      <c r="M138" s="119">
        <v>0</v>
      </c>
      <c r="N138" s="119">
        <v>0</v>
      </c>
      <c r="O138" s="119" t="s">
        <v>5</v>
      </c>
      <c r="P138" s="119">
        <v>20582</v>
      </c>
      <c r="Q138" s="119">
        <v>5881</v>
      </c>
      <c r="R138" s="119" t="s">
        <v>5</v>
      </c>
      <c r="S138" s="119">
        <v>20582</v>
      </c>
      <c r="T138" s="119">
        <v>5881</v>
      </c>
      <c r="U138" s="119" t="s">
        <v>612</v>
      </c>
      <c r="V138" s="119" t="s">
        <v>615</v>
      </c>
      <c r="W138" s="28">
        <v>5</v>
      </c>
      <c r="X138" s="119">
        <v>25</v>
      </c>
      <c r="Y138" s="119" t="s">
        <v>269</v>
      </c>
    </row>
    <row r="139" spans="1:25" s="96" customFormat="1" ht="28.5">
      <c r="A139" s="97" t="s">
        <v>616</v>
      </c>
      <c r="B139" s="384" t="s">
        <v>23</v>
      </c>
      <c r="C139" s="163">
        <v>43501</v>
      </c>
      <c r="D139" s="163">
        <v>43503</v>
      </c>
      <c r="E139" s="119">
        <v>1593</v>
      </c>
      <c r="F139" s="119">
        <v>1593</v>
      </c>
      <c r="G139" s="119">
        <v>441</v>
      </c>
      <c r="H139" s="119">
        <v>0</v>
      </c>
      <c r="I139" s="119">
        <v>0</v>
      </c>
      <c r="J139" s="119">
        <v>6</v>
      </c>
      <c r="K139" s="119">
        <v>27</v>
      </c>
      <c r="L139" s="119">
        <v>10</v>
      </c>
      <c r="M139" s="119">
        <v>0</v>
      </c>
      <c r="N139" s="119">
        <v>0</v>
      </c>
      <c r="O139" s="119" t="s">
        <v>5</v>
      </c>
      <c r="P139" s="119">
        <v>20582</v>
      </c>
      <c r="Q139" s="119">
        <v>5881</v>
      </c>
      <c r="R139" s="119" t="s">
        <v>5</v>
      </c>
      <c r="S139" s="119">
        <v>20582</v>
      </c>
      <c r="T139" s="119">
        <v>5881</v>
      </c>
      <c r="U139" s="119" t="s">
        <v>612</v>
      </c>
      <c r="V139" s="119" t="s">
        <v>617</v>
      </c>
      <c r="W139" s="28">
        <v>5</v>
      </c>
      <c r="X139" s="119">
        <v>25</v>
      </c>
      <c r="Y139" s="119" t="s">
        <v>269</v>
      </c>
    </row>
    <row r="140" spans="1:25" s="161" customFormat="1" ht="28.5">
      <c r="A140" s="97" t="s">
        <v>682</v>
      </c>
      <c r="B140" s="385" t="s">
        <v>23</v>
      </c>
      <c r="C140" s="23">
        <v>44021</v>
      </c>
      <c r="D140" s="23">
        <v>44023</v>
      </c>
      <c r="E140" s="168">
        <v>18483</v>
      </c>
      <c r="F140" s="168">
        <v>18483</v>
      </c>
      <c r="G140" s="168">
        <v>3045</v>
      </c>
      <c r="H140" s="168">
        <v>0</v>
      </c>
      <c r="I140" s="168">
        <v>0</v>
      </c>
      <c r="J140" s="168">
        <v>15</v>
      </c>
      <c r="K140" s="168">
        <v>444</v>
      </c>
      <c r="L140" s="168">
        <v>89</v>
      </c>
      <c r="M140" s="168">
        <v>0</v>
      </c>
      <c r="N140" s="168">
        <v>0</v>
      </c>
      <c r="O140" s="169" t="s">
        <v>5</v>
      </c>
      <c r="P140" s="168">
        <v>11355</v>
      </c>
      <c r="Q140" s="168">
        <v>3606</v>
      </c>
      <c r="R140" s="169" t="s">
        <v>5</v>
      </c>
      <c r="S140" s="168">
        <v>17297</v>
      </c>
      <c r="T140" s="168">
        <v>6640</v>
      </c>
      <c r="U140" s="168"/>
      <c r="V140" s="169" t="s">
        <v>617</v>
      </c>
      <c r="W140" s="28">
        <v>10</v>
      </c>
      <c r="X140" s="169">
        <v>25</v>
      </c>
      <c r="Y140" s="119" t="s">
        <v>269</v>
      </c>
    </row>
    <row r="141" spans="1:25" s="96" customFormat="1" ht="14.25">
      <c r="A141" s="97" t="s">
        <v>618</v>
      </c>
      <c r="B141" s="384" t="s">
        <v>23</v>
      </c>
      <c r="C141" s="163">
        <v>43506</v>
      </c>
      <c r="D141" s="163">
        <v>43509</v>
      </c>
      <c r="E141" s="119">
        <v>56868</v>
      </c>
      <c r="F141" s="119">
        <v>56868</v>
      </c>
      <c r="G141" s="119">
        <v>23137</v>
      </c>
      <c r="H141" s="119">
        <v>0</v>
      </c>
      <c r="I141" s="119">
        <v>0</v>
      </c>
      <c r="J141" s="119">
        <v>37</v>
      </c>
      <c r="K141" s="119">
        <v>1319</v>
      </c>
      <c r="L141" s="119">
        <v>601</v>
      </c>
      <c r="M141" s="119">
        <v>19</v>
      </c>
      <c r="N141" s="119">
        <v>11</v>
      </c>
      <c r="O141" s="119" t="s">
        <v>5</v>
      </c>
      <c r="P141" s="119">
        <v>28450</v>
      </c>
      <c r="Q141" s="119">
        <v>14679</v>
      </c>
      <c r="R141" s="119" t="s">
        <v>5</v>
      </c>
      <c r="S141" s="119">
        <v>42925</v>
      </c>
      <c r="T141" s="119">
        <v>25192</v>
      </c>
      <c r="U141" s="119"/>
      <c r="V141" s="119" t="s">
        <v>619</v>
      </c>
      <c r="W141" s="28">
        <v>10</v>
      </c>
      <c r="X141" s="119">
        <v>25</v>
      </c>
      <c r="Y141" s="119" t="s">
        <v>269</v>
      </c>
    </row>
    <row r="142" spans="1:25" s="96" customFormat="1" ht="42.75">
      <c r="A142" s="97" t="s">
        <v>620</v>
      </c>
      <c r="B142" s="384" t="s">
        <v>23</v>
      </c>
      <c r="C142" s="163">
        <v>43506</v>
      </c>
      <c r="D142" s="163">
        <v>43508</v>
      </c>
      <c r="E142" s="119">
        <v>7915</v>
      </c>
      <c r="F142" s="119">
        <v>7915</v>
      </c>
      <c r="G142" s="119">
        <v>1796</v>
      </c>
      <c r="H142" s="119">
        <v>0</v>
      </c>
      <c r="I142" s="119">
        <v>0</v>
      </c>
      <c r="J142" s="119">
        <v>22</v>
      </c>
      <c r="K142" s="119">
        <v>273</v>
      </c>
      <c r="L142" s="119">
        <v>83</v>
      </c>
      <c r="M142" s="119">
        <v>0</v>
      </c>
      <c r="N142" s="119">
        <v>0</v>
      </c>
      <c r="O142" s="119" t="s">
        <v>5</v>
      </c>
      <c r="P142" s="119">
        <v>10133</v>
      </c>
      <c r="Q142" s="119">
        <v>4005</v>
      </c>
      <c r="R142" s="119" t="s">
        <v>5</v>
      </c>
      <c r="S142" s="119">
        <v>11675</v>
      </c>
      <c r="T142" s="119">
        <v>4828</v>
      </c>
      <c r="U142" s="119"/>
      <c r="V142" s="119" t="s">
        <v>621</v>
      </c>
      <c r="W142" s="28">
        <v>10</v>
      </c>
      <c r="X142" s="119" t="s">
        <v>622</v>
      </c>
      <c r="Y142" s="119" t="s">
        <v>269</v>
      </c>
    </row>
    <row r="143" spans="1:25" s="96" customFormat="1" ht="28.5">
      <c r="A143" s="97" t="s">
        <v>623</v>
      </c>
      <c r="B143" s="384">
        <v>1</v>
      </c>
      <c r="C143" s="163">
        <v>43506</v>
      </c>
      <c r="D143" s="163">
        <v>43509</v>
      </c>
      <c r="E143" s="119">
        <v>15791</v>
      </c>
      <c r="F143" s="119">
        <v>15791</v>
      </c>
      <c r="G143" s="119">
        <v>2967</v>
      </c>
      <c r="H143" s="119">
        <v>0</v>
      </c>
      <c r="I143" s="119">
        <v>0</v>
      </c>
      <c r="J143" s="119">
        <v>60</v>
      </c>
      <c r="K143" s="119">
        <v>1236</v>
      </c>
      <c r="L143" s="119">
        <v>272</v>
      </c>
      <c r="M143" s="119">
        <v>93</v>
      </c>
      <c r="N143" s="119">
        <v>22</v>
      </c>
      <c r="O143" s="119" t="s">
        <v>35</v>
      </c>
      <c r="P143" s="119">
        <v>27631</v>
      </c>
      <c r="Q143" s="119">
        <v>3502</v>
      </c>
      <c r="R143" s="119" t="s">
        <v>35</v>
      </c>
      <c r="S143" s="119">
        <v>27631</v>
      </c>
      <c r="T143" s="119">
        <v>3502</v>
      </c>
      <c r="U143" s="119"/>
      <c r="V143" s="119" t="s">
        <v>607</v>
      </c>
      <c r="W143" s="28">
        <v>5</v>
      </c>
      <c r="X143" s="119">
        <v>6</v>
      </c>
      <c r="Y143" s="119" t="s">
        <v>269</v>
      </c>
    </row>
    <row r="144" spans="1:25" s="96" customFormat="1" ht="28.5">
      <c r="A144" s="97" t="s">
        <v>724</v>
      </c>
      <c r="B144" s="384">
        <v>1</v>
      </c>
      <c r="C144" s="163">
        <v>43516</v>
      </c>
      <c r="D144" s="163">
        <v>43518</v>
      </c>
      <c r="E144" s="119">
        <v>6889</v>
      </c>
      <c r="F144" s="119">
        <v>6889</v>
      </c>
      <c r="G144" s="119">
        <v>703</v>
      </c>
      <c r="H144" s="119">
        <v>0</v>
      </c>
      <c r="I144" s="119">
        <v>0</v>
      </c>
      <c r="J144" s="119">
        <v>13</v>
      </c>
      <c r="K144" s="119">
        <v>106</v>
      </c>
      <c r="L144" s="119">
        <v>23</v>
      </c>
      <c r="M144" s="119">
        <v>12</v>
      </c>
      <c r="N144" s="119">
        <v>6</v>
      </c>
      <c r="O144" s="119" t="s">
        <v>5</v>
      </c>
      <c r="P144" s="119">
        <v>5700</v>
      </c>
      <c r="Q144" s="119">
        <v>2573</v>
      </c>
      <c r="R144" s="119" t="s">
        <v>5</v>
      </c>
      <c r="S144" s="119">
        <v>7702</v>
      </c>
      <c r="T144" s="119">
        <v>4132</v>
      </c>
      <c r="U144" s="119" t="s">
        <v>624</v>
      </c>
      <c r="V144" s="119" t="s">
        <v>625</v>
      </c>
      <c r="W144" s="28">
        <v>10</v>
      </c>
      <c r="X144" s="119">
        <v>19</v>
      </c>
      <c r="Y144" s="119" t="s">
        <v>269</v>
      </c>
    </row>
    <row r="145" spans="1:25" s="96" customFormat="1" ht="28.5">
      <c r="A145" s="97" t="s">
        <v>723</v>
      </c>
      <c r="B145" s="384">
        <v>1</v>
      </c>
      <c r="C145" s="163">
        <v>43516</v>
      </c>
      <c r="D145" s="163">
        <v>43518</v>
      </c>
      <c r="E145" s="119">
        <v>11747</v>
      </c>
      <c r="F145" s="119">
        <v>11747</v>
      </c>
      <c r="G145" s="119">
        <v>1861</v>
      </c>
      <c r="H145" s="119">
        <v>0</v>
      </c>
      <c r="I145" s="119">
        <v>0</v>
      </c>
      <c r="J145" s="119">
        <v>17</v>
      </c>
      <c r="K145" s="119">
        <v>174</v>
      </c>
      <c r="L145" s="119">
        <v>45</v>
      </c>
      <c r="M145" s="119">
        <v>29</v>
      </c>
      <c r="N145" s="119">
        <v>9</v>
      </c>
      <c r="O145" s="119" t="s">
        <v>5</v>
      </c>
      <c r="P145" s="119">
        <v>5700</v>
      </c>
      <c r="Q145" s="119">
        <v>2573</v>
      </c>
      <c r="R145" s="119" t="s">
        <v>5</v>
      </c>
      <c r="S145" s="119">
        <v>7702</v>
      </c>
      <c r="T145" s="119">
        <v>4132</v>
      </c>
      <c r="U145" s="119" t="s">
        <v>624</v>
      </c>
      <c r="V145" s="119" t="s">
        <v>625</v>
      </c>
      <c r="W145" s="28">
        <v>10</v>
      </c>
      <c r="X145" s="119">
        <v>19</v>
      </c>
      <c r="Y145" s="119" t="s">
        <v>269</v>
      </c>
    </row>
    <row r="146" spans="1:25" s="96" customFormat="1" ht="14.25">
      <c r="A146" s="97" t="s">
        <v>626</v>
      </c>
      <c r="B146" s="384" t="s">
        <v>23</v>
      </c>
      <c r="C146" s="163">
        <v>43516</v>
      </c>
      <c r="D146" s="163">
        <v>43518</v>
      </c>
      <c r="E146" s="119">
        <v>47426</v>
      </c>
      <c r="F146" s="119">
        <v>47426</v>
      </c>
      <c r="G146" s="119">
        <v>12389</v>
      </c>
      <c r="H146" s="119">
        <v>0</v>
      </c>
      <c r="I146" s="119">
        <v>0</v>
      </c>
      <c r="J146" s="119">
        <v>46</v>
      </c>
      <c r="K146" s="119">
        <v>1116</v>
      </c>
      <c r="L146" s="119">
        <v>411</v>
      </c>
      <c r="M146" s="119">
        <v>137</v>
      </c>
      <c r="N146" s="119">
        <v>67</v>
      </c>
      <c r="O146" s="119" t="s">
        <v>5</v>
      </c>
      <c r="P146" s="119">
        <v>19687</v>
      </c>
      <c r="Q146" s="119">
        <v>9034</v>
      </c>
      <c r="R146" s="119" t="s">
        <v>5</v>
      </c>
      <c r="S146" s="119">
        <v>29171</v>
      </c>
      <c r="T146" s="119">
        <v>15315</v>
      </c>
      <c r="U146" s="119"/>
      <c r="V146" s="119" t="s">
        <v>627</v>
      </c>
      <c r="W146" s="28">
        <v>10</v>
      </c>
      <c r="X146" s="119">
        <v>25</v>
      </c>
      <c r="Y146" s="119" t="s">
        <v>269</v>
      </c>
    </row>
    <row r="147" spans="1:25" s="96" customFormat="1" ht="14.25">
      <c r="A147" s="97" t="s">
        <v>628</v>
      </c>
      <c r="B147" s="384">
        <v>1</v>
      </c>
      <c r="C147" s="163">
        <v>43516</v>
      </c>
      <c r="D147" s="163">
        <v>43518</v>
      </c>
      <c r="E147" s="119">
        <v>23711</v>
      </c>
      <c r="F147" s="119">
        <v>23461</v>
      </c>
      <c r="G147" s="119">
        <v>2780</v>
      </c>
      <c r="H147" s="119">
        <v>250</v>
      </c>
      <c r="I147" s="119">
        <v>0</v>
      </c>
      <c r="J147" s="119">
        <v>23</v>
      </c>
      <c r="K147" s="119">
        <v>664</v>
      </c>
      <c r="L147" s="119">
        <v>116</v>
      </c>
      <c r="M147" s="119">
        <v>65</v>
      </c>
      <c r="N147" s="119">
        <v>20</v>
      </c>
      <c r="O147" s="119" t="s">
        <v>5</v>
      </c>
      <c r="P147" s="119">
        <v>15155</v>
      </c>
      <c r="Q147" s="119">
        <v>1087</v>
      </c>
      <c r="R147" s="119" t="s">
        <v>5</v>
      </c>
      <c r="S147" s="119">
        <v>15316</v>
      </c>
      <c r="T147" s="119">
        <v>1160</v>
      </c>
      <c r="U147" s="119"/>
      <c r="V147" s="119" t="s">
        <v>629</v>
      </c>
      <c r="W147" s="28">
        <v>10</v>
      </c>
      <c r="X147" s="119">
        <v>1</v>
      </c>
      <c r="Y147" s="119" t="s">
        <v>269</v>
      </c>
    </row>
    <row r="148" spans="1:25" s="96" customFormat="1" ht="28.5">
      <c r="A148" s="97" t="s">
        <v>630</v>
      </c>
      <c r="B148" s="384" t="s">
        <v>23</v>
      </c>
      <c r="C148" s="163">
        <v>43516</v>
      </c>
      <c r="D148" s="163">
        <v>43517</v>
      </c>
      <c r="E148" s="119">
        <v>1416</v>
      </c>
      <c r="F148" s="119">
        <v>1416</v>
      </c>
      <c r="G148" s="119">
        <v>425</v>
      </c>
      <c r="H148" s="119">
        <v>0</v>
      </c>
      <c r="I148" s="119">
        <v>0</v>
      </c>
      <c r="J148" s="119">
        <v>13</v>
      </c>
      <c r="K148" s="119">
        <v>102</v>
      </c>
      <c r="L148" s="119">
        <v>28</v>
      </c>
      <c r="M148" s="119">
        <v>0</v>
      </c>
      <c r="N148" s="119">
        <v>0</v>
      </c>
      <c r="O148" s="119" t="s">
        <v>5</v>
      </c>
      <c r="P148" s="119">
        <v>2430</v>
      </c>
      <c r="Q148" s="119">
        <v>413</v>
      </c>
      <c r="R148" s="119" t="s">
        <v>5</v>
      </c>
      <c r="S148" s="119">
        <v>2430</v>
      </c>
      <c r="T148" s="119">
        <v>413</v>
      </c>
      <c r="U148" s="119"/>
      <c r="V148" s="119" t="s">
        <v>631</v>
      </c>
      <c r="W148" s="28">
        <v>5</v>
      </c>
      <c r="X148" s="119">
        <v>25</v>
      </c>
      <c r="Y148" s="119" t="s">
        <v>269</v>
      </c>
    </row>
    <row r="149" spans="1:25" s="96" customFormat="1" ht="28.5">
      <c r="A149" s="97" t="s">
        <v>824</v>
      </c>
      <c r="B149" s="384" t="s">
        <v>23</v>
      </c>
      <c r="C149" s="163">
        <v>43518</v>
      </c>
      <c r="D149" s="163">
        <v>43521</v>
      </c>
      <c r="E149" s="119">
        <v>8601</v>
      </c>
      <c r="F149" s="119">
        <v>8601</v>
      </c>
      <c r="G149" s="119">
        <v>3568</v>
      </c>
      <c r="H149" s="119">
        <v>0</v>
      </c>
      <c r="I149" s="119">
        <v>0</v>
      </c>
      <c r="J149" s="119">
        <v>35</v>
      </c>
      <c r="K149" s="119">
        <v>504</v>
      </c>
      <c r="L149" s="119">
        <v>179</v>
      </c>
      <c r="M149" s="119">
        <v>0</v>
      </c>
      <c r="N149" s="119">
        <v>0</v>
      </c>
      <c r="O149" s="119" t="s">
        <v>5</v>
      </c>
      <c r="P149" s="119">
        <v>14916</v>
      </c>
      <c r="Q149" s="119">
        <v>3330</v>
      </c>
      <c r="R149" s="119" t="s">
        <v>5</v>
      </c>
      <c r="S149" s="119">
        <v>14916</v>
      </c>
      <c r="T149" s="119">
        <v>3330</v>
      </c>
      <c r="U149" s="119"/>
      <c r="V149" s="119" t="s">
        <v>604</v>
      </c>
      <c r="W149" s="28">
        <v>5</v>
      </c>
      <c r="X149" s="119" t="s">
        <v>605</v>
      </c>
      <c r="Y149" s="119" t="s">
        <v>269</v>
      </c>
    </row>
    <row r="150" spans="1:25" s="96" customFormat="1" ht="14.25">
      <c r="A150" s="97" t="s">
        <v>632</v>
      </c>
      <c r="B150" s="384" t="s">
        <v>23</v>
      </c>
      <c r="C150" s="163">
        <v>43518</v>
      </c>
      <c r="D150" s="163">
        <v>43521</v>
      </c>
      <c r="E150" s="119">
        <v>13662</v>
      </c>
      <c r="F150" s="119">
        <v>13662</v>
      </c>
      <c r="G150" s="119">
        <v>6842</v>
      </c>
      <c r="H150" s="119">
        <v>0</v>
      </c>
      <c r="I150" s="119">
        <v>0</v>
      </c>
      <c r="J150" s="119">
        <v>25</v>
      </c>
      <c r="K150" s="119">
        <v>231</v>
      </c>
      <c r="L150" s="119">
        <v>101</v>
      </c>
      <c r="M150" s="119">
        <v>20</v>
      </c>
      <c r="N150" s="119">
        <v>20</v>
      </c>
      <c r="O150" s="119" t="s">
        <v>5</v>
      </c>
      <c r="P150" s="119">
        <v>9103</v>
      </c>
      <c r="Q150" s="119">
        <v>5664</v>
      </c>
      <c r="R150" s="119" t="s">
        <v>5</v>
      </c>
      <c r="S150" s="119">
        <v>9103</v>
      </c>
      <c r="T150" s="119">
        <v>5664</v>
      </c>
      <c r="U150" s="119"/>
      <c r="V150" s="119" t="s">
        <v>633</v>
      </c>
      <c r="W150" s="28">
        <v>5</v>
      </c>
      <c r="X150" s="119" t="s">
        <v>622</v>
      </c>
      <c r="Y150" s="119" t="s">
        <v>269</v>
      </c>
    </row>
    <row r="151" spans="1:25" s="96" customFormat="1" ht="14.25">
      <c r="A151" s="97" t="s">
        <v>634</v>
      </c>
      <c r="B151" s="384" t="s">
        <v>23</v>
      </c>
      <c r="C151" s="163">
        <v>43518</v>
      </c>
      <c r="D151" s="163">
        <v>43521</v>
      </c>
      <c r="E151" s="119">
        <v>676</v>
      </c>
      <c r="F151" s="119">
        <v>676</v>
      </c>
      <c r="G151" s="119">
        <v>187</v>
      </c>
      <c r="H151" s="119">
        <v>0</v>
      </c>
      <c r="I151" s="119">
        <v>0</v>
      </c>
      <c r="J151" s="119">
        <v>20</v>
      </c>
      <c r="K151" s="119">
        <v>103</v>
      </c>
      <c r="L151" s="119">
        <v>43</v>
      </c>
      <c r="M151" s="119">
        <v>0</v>
      </c>
      <c r="N151" s="119">
        <v>0</v>
      </c>
      <c r="O151" s="119" t="s">
        <v>5</v>
      </c>
      <c r="P151" s="119">
        <v>5801</v>
      </c>
      <c r="Q151" s="119">
        <v>1102</v>
      </c>
      <c r="R151" s="119" t="s">
        <v>5</v>
      </c>
      <c r="S151" s="119">
        <v>5801</v>
      </c>
      <c r="T151" s="119">
        <v>1102</v>
      </c>
      <c r="U151" s="119"/>
      <c r="V151" s="119" t="s">
        <v>635</v>
      </c>
      <c r="W151" s="28">
        <v>5</v>
      </c>
      <c r="X151" s="119" t="s">
        <v>622</v>
      </c>
      <c r="Y151" s="119" t="s">
        <v>269</v>
      </c>
    </row>
    <row r="152" spans="1:25" s="96" customFormat="1" ht="14.25">
      <c r="A152" s="97" t="s">
        <v>821</v>
      </c>
      <c r="B152" s="384">
        <v>1</v>
      </c>
      <c r="C152" s="163">
        <v>43519</v>
      </c>
      <c r="D152" s="163">
        <v>43521</v>
      </c>
      <c r="E152" s="119">
        <v>49317</v>
      </c>
      <c r="F152" s="119">
        <v>49317</v>
      </c>
      <c r="G152" s="119">
        <v>31045</v>
      </c>
      <c r="H152" s="119">
        <v>0</v>
      </c>
      <c r="I152" s="119">
        <v>0</v>
      </c>
      <c r="J152" s="119">
        <v>48</v>
      </c>
      <c r="K152" s="119">
        <v>1274</v>
      </c>
      <c r="L152" s="119">
        <v>963</v>
      </c>
      <c r="M152" s="119">
        <v>49</v>
      </c>
      <c r="N152" s="119">
        <v>30</v>
      </c>
      <c r="O152" s="119" t="s">
        <v>5</v>
      </c>
      <c r="P152" s="119">
        <v>29290</v>
      </c>
      <c r="Q152" s="119">
        <v>12825</v>
      </c>
      <c r="R152" s="119" t="s">
        <v>5</v>
      </c>
      <c r="S152" s="119">
        <v>43754</v>
      </c>
      <c r="T152" s="119">
        <v>23258</v>
      </c>
      <c r="U152" s="119"/>
      <c r="V152" s="119" t="s">
        <v>636</v>
      </c>
      <c r="W152" s="28">
        <v>10</v>
      </c>
      <c r="X152" s="119">
        <v>23</v>
      </c>
      <c r="Y152" s="119" t="s">
        <v>269</v>
      </c>
    </row>
    <row r="153" spans="1:25" s="96" customFormat="1" ht="14.25">
      <c r="A153" s="97" t="s">
        <v>822</v>
      </c>
      <c r="B153" s="384">
        <v>2</v>
      </c>
      <c r="C153" s="163">
        <v>43537</v>
      </c>
      <c r="D153" s="163">
        <v>43540</v>
      </c>
      <c r="E153" s="119">
        <v>42442</v>
      </c>
      <c r="F153" s="119">
        <v>42442</v>
      </c>
      <c r="G153" s="119">
        <v>5316</v>
      </c>
      <c r="H153" s="119">
        <v>0</v>
      </c>
      <c r="I153" s="119">
        <v>0</v>
      </c>
      <c r="J153" s="119">
        <v>27</v>
      </c>
      <c r="K153" s="119">
        <v>713</v>
      </c>
      <c r="L153" s="119">
        <v>115</v>
      </c>
      <c r="M153" s="119">
        <v>130</v>
      </c>
      <c r="N153" s="119">
        <v>57</v>
      </c>
      <c r="O153" s="119" t="s">
        <v>5</v>
      </c>
      <c r="P153" s="119">
        <v>64873</v>
      </c>
      <c r="Q153" s="119">
        <v>5403</v>
      </c>
      <c r="R153" s="119" t="s">
        <v>5</v>
      </c>
      <c r="S153" s="119">
        <v>68360</v>
      </c>
      <c r="T153" s="119">
        <v>6308</v>
      </c>
      <c r="U153" s="119"/>
      <c r="V153" s="119" t="s">
        <v>637</v>
      </c>
      <c r="W153" s="28">
        <v>10</v>
      </c>
      <c r="X153" s="119">
        <v>5</v>
      </c>
      <c r="Y153" s="119" t="s">
        <v>269</v>
      </c>
    </row>
    <row r="154" spans="1:25" s="96" customFormat="1" ht="14.25">
      <c r="A154" s="97" t="s">
        <v>638</v>
      </c>
      <c r="B154" s="384">
        <v>1</v>
      </c>
      <c r="C154" s="163">
        <v>43545</v>
      </c>
      <c r="D154" s="163">
        <v>43549</v>
      </c>
      <c r="E154" s="119">
        <v>2550</v>
      </c>
      <c r="F154" s="119">
        <v>2550</v>
      </c>
      <c r="G154" s="119">
        <v>750</v>
      </c>
      <c r="H154" s="119">
        <v>0</v>
      </c>
      <c r="I154" s="119">
        <v>0</v>
      </c>
      <c r="J154" s="119">
        <v>17</v>
      </c>
      <c r="K154" s="119">
        <v>135</v>
      </c>
      <c r="L154" s="119">
        <v>33</v>
      </c>
      <c r="M154" s="119">
        <v>0</v>
      </c>
      <c r="N154" s="119">
        <v>0</v>
      </c>
      <c r="O154" s="119" t="s">
        <v>35</v>
      </c>
      <c r="P154" s="119">
        <v>25000</v>
      </c>
      <c r="Q154" s="119">
        <v>1500</v>
      </c>
      <c r="R154" s="119" t="s">
        <v>35</v>
      </c>
      <c r="S154" s="119">
        <v>25000</v>
      </c>
      <c r="T154" s="119">
        <v>1500</v>
      </c>
      <c r="U154" s="119"/>
      <c r="V154" s="119" t="s">
        <v>639</v>
      </c>
      <c r="W154" s="28">
        <v>5</v>
      </c>
      <c r="X154" s="119">
        <v>3</v>
      </c>
      <c r="Y154" s="119" t="s">
        <v>269</v>
      </c>
    </row>
    <row r="155" spans="1:25" s="96" customFormat="1" ht="14.25">
      <c r="A155" s="97" t="s">
        <v>640</v>
      </c>
      <c r="B155" s="384">
        <v>1</v>
      </c>
      <c r="C155" s="163">
        <v>43560</v>
      </c>
      <c r="D155" s="163">
        <v>43563</v>
      </c>
      <c r="E155" s="119">
        <v>7572</v>
      </c>
      <c r="F155" s="119">
        <v>7572</v>
      </c>
      <c r="G155" s="119">
        <v>3409</v>
      </c>
      <c r="H155" s="119">
        <v>0</v>
      </c>
      <c r="I155" s="119">
        <v>0</v>
      </c>
      <c r="J155" s="119">
        <v>26</v>
      </c>
      <c r="K155" s="119">
        <v>141</v>
      </c>
      <c r="L155" s="119">
        <v>68</v>
      </c>
      <c r="M155" s="119">
        <v>0</v>
      </c>
      <c r="N155" s="119">
        <v>0</v>
      </c>
      <c r="O155" s="119" t="s">
        <v>5</v>
      </c>
      <c r="P155" s="119">
        <v>3868</v>
      </c>
      <c r="Q155" s="119">
        <v>896</v>
      </c>
      <c r="R155" s="119" t="s">
        <v>5</v>
      </c>
      <c r="S155" s="119">
        <v>6257</v>
      </c>
      <c r="T155" s="119">
        <v>1790</v>
      </c>
      <c r="U155" s="119"/>
      <c r="V155" s="119" t="s">
        <v>607</v>
      </c>
      <c r="W155" s="28">
        <v>10</v>
      </c>
      <c r="X155" s="119" t="s">
        <v>622</v>
      </c>
      <c r="Y155" s="119" t="s">
        <v>269</v>
      </c>
    </row>
    <row r="156" spans="1:25" s="96" customFormat="1" ht="14.25">
      <c r="A156" s="97" t="s">
        <v>823</v>
      </c>
      <c r="B156" s="384">
        <v>1</v>
      </c>
      <c r="C156" s="163">
        <v>43560</v>
      </c>
      <c r="D156" s="163">
        <v>43562</v>
      </c>
      <c r="E156" s="119">
        <v>7790</v>
      </c>
      <c r="F156" s="119">
        <v>7790</v>
      </c>
      <c r="G156" s="119">
        <v>2599</v>
      </c>
      <c r="H156" s="119">
        <v>0</v>
      </c>
      <c r="I156" s="119">
        <v>0</v>
      </c>
      <c r="J156" s="119">
        <v>20</v>
      </c>
      <c r="K156" s="119">
        <v>213</v>
      </c>
      <c r="L156" s="119">
        <v>73</v>
      </c>
      <c r="M156" s="119">
        <v>0</v>
      </c>
      <c r="N156" s="119">
        <v>0</v>
      </c>
      <c r="O156" s="119" t="s">
        <v>33</v>
      </c>
      <c r="P156" s="119">
        <v>17647</v>
      </c>
      <c r="Q156" s="119">
        <v>2291</v>
      </c>
      <c r="R156" s="119" t="s">
        <v>33</v>
      </c>
      <c r="S156" s="119">
        <v>18163</v>
      </c>
      <c r="T156" s="119">
        <v>2786</v>
      </c>
      <c r="U156" s="119"/>
      <c r="V156" s="119" t="s">
        <v>607</v>
      </c>
      <c r="W156" s="28">
        <v>10</v>
      </c>
      <c r="X156" s="119">
        <v>3</v>
      </c>
      <c r="Y156" s="119" t="s">
        <v>269</v>
      </c>
    </row>
    <row r="157" spans="1:25" s="96" customFormat="1" ht="14.25">
      <c r="A157" s="97" t="s">
        <v>641</v>
      </c>
      <c r="B157" s="384">
        <v>1</v>
      </c>
      <c r="C157" s="163">
        <v>43564</v>
      </c>
      <c r="D157" s="163">
        <v>43569</v>
      </c>
      <c r="E157" s="119">
        <v>9372</v>
      </c>
      <c r="F157" s="119">
        <v>9372</v>
      </c>
      <c r="G157" s="119">
        <v>6470</v>
      </c>
      <c r="H157" s="119">
        <v>0</v>
      </c>
      <c r="I157" s="119">
        <v>0</v>
      </c>
      <c r="J157" s="119">
        <v>9</v>
      </c>
      <c r="K157" s="119">
        <v>26</v>
      </c>
      <c r="L157" s="119">
        <v>19</v>
      </c>
      <c r="M157" s="119">
        <v>0</v>
      </c>
      <c r="N157" s="119">
        <v>0</v>
      </c>
      <c r="O157" s="119" t="s">
        <v>35</v>
      </c>
      <c r="P157" s="119">
        <v>40750</v>
      </c>
      <c r="Q157" s="119">
        <v>0</v>
      </c>
      <c r="R157" s="119" t="s">
        <v>35</v>
      </c>
      <c r="S157" s="119">
        <v>40750</v>
      </c>
      <c r="T157" s="119">
        <v>0</v>
      </c>
      <c r="U157" s="119"/>
      <c r="V157" s="119" t="s">
        <v>642</v>
      </c>
      <c r="W157" s="28">
        <v>5</v>
      </c>
      <c r="X157" s="119">
        <v>12</v>
      </c>
      <c r="Y157" s="119" t="s">
        <v>269</v>
      </c>
    </row>
    <row r="158" spans="1:25" s="96" customFormat="1" ht="28.5">
      <c r="A158" s="97" t="s">
        <v>643</v>
      </c>
      <c r="B158" s="384">
        <v>1</v>
      </c>
      <c r="C158" s="163">
        <v>43564</v>
      </c>
      <c r="D158" s="163">
        <v>43569</v>
      </c>
      <c r="E158" s="119">
        <v>163475</v>
      </c>
      <c r="F158" s="119">
        <v>163475</v>
      </c>
      <c r="G158" s="119">
        <v>36754</v>
      </c>
      <c r="H158" s="119">
        <v>0</v>
      </c>
      <c r="I158" s="119">
        <v>0</v>
      </c>
      <c r="J158" s="119">
        <v>30</v>
      </c>
      <c r="K158" s="119">
        <v>907</v>
      </c>
      <c r="L158" s="119">
        <v>291</v>
      </c>
      <c r="M158" s="119">
        <v>0</v>
      </c>
      <c r="N158" s="119">
        <v>0</v>
      </c>
      <c r="O158" s="119" t="s">
        <v>35</v>
      </c>
      <c r="P158" s="119">
        <v>189105</v>
      </c>
      <c r="Q158" s="119">
        <v>103599</v>
      </c>
      <c r="R158" s="119" t="s">
        <v>35</v>
      </c>
      <c r="S158" s="119">
        <v>300234</v>
      </c>
      <c r="T158" s="119">
        <v>185568</v>
      </c>
      <c r="U158" s="119" t="s">
        <v>644</v>
      </c>
      <c r="V158" s="119" t="s">
        <v>645</v>
      </c>
      <c r="W158" s="28">
        <v>10</v>
      </c>
      <c r="X158" s="119">
        <v>12</v>
      </c>
      <c r="Y158" s="119" t="s">
        <v>269</v>
      </c>
    </row>
    <row r="159" spans="1:25" s="96" customFormat="1" ht="28.5">
      <c r="A159" s="97" t="s">
        <v>646</v>
      </c>
      <c r="B159" s="384">
        <v>1</v>
      </c>
      <c r="C159" s="163">
        <v>43564</v>
      </c>
      <c r="D159" s="163">
        <v>43569</v>
      </c>
      <c r="E159" s="119">
        <v>8490</v>
      </c>
      <c r="F159" s="119">
        <v>8490</v>
      </c>
      <c r="G159" s="119">
        <v>1623</v>
      </c>
      <c r="H159" s="119">
        <v>0</v>
      </c>
      <c r="I159" s="119">
        <v>0</v>
      </c>
      <c r="J159" s="119">
        <v>9</v>
      </c>
      <c r="K159" s="119">
        <v>141</v>
      </c>
      <c r="L159" s="119">
        <v>30</v>
      </c>
      <c r="M159" s="119">
        <v>0</v>
      </c>
      <c r="N159" s="119">
        <v>0</v>
      </c>
      <c r="O159" s="119" t="s">
        <v>35</v>
      </c>
      <c r="P159" s="119">
        <v>189105</v>
      </c>
      <c r="Q159" s="119">
        <v>103599</v>
      </c>
      <c r="R159" s="119" t="s">
        <v>35</v>
      </c>
      <c r="S159" s="119">
        <v>300234</v>
      </c>
      <c r="T159" s="119">
        <v>185568</v>
      </c>
      <c r="U159" s="119" t="s">
        <v>644</v>
      </c>
      <c r="V159" s="119" t="s">
        <v>645</v>
      </c>
      <c r="W159" s="28">
        <v>10</v>
      </c>
      <c r="X159" s="119">
        <v>12</v>
      </c>
      <c r="Y159" s="119" t="s">
        <v>269</v>
      </c>
    </row>
    <row r="160" spans="1:25" s="96" customFormat="1" ht="28.5">
      <c r="A160" s="97" t="s">
        <v>647</v>
      </c>
      <c r="B160" s="384">
        <v>2</v>
      </c>
      <c r="C160" s="163">
        <v>43564</v>
      </c>
      <c r="D160" s="163">
        <v>43569</v>
      </c>
      <c r="E160" s="119">
        <v>2360</v>
      </c>
      <c r="F160" s="119">
        <v>2360</v>
      </c>
      <c r="G160" s="119">
        <v>95</v>
      </c>
      <c r="H160" s="119">
        <v>0</v>
      </c>
      <c r="I160" s="119">
        <v>0</v>
      </c>
      <c r="J160" s="119">
        <v>1</v>
      </c>
      <c r="K160" s="119">
        <v>15</v>
      </c>
      <c r="L160" s="119">
        <v>1</v>
      </c>
      <c r="M160" s="119">
        <v>0</v>
      </c>
      <c r="N160" s="119">
        <v>0</v>
      </c>
      <c r="O160" s="119" t="s">
        <v>35</v>
      </c>
      <c r="P160" s="119">
        <v>189105</v>
      </c>
      <c r="Q160" s="119">
        <v>103599</v>
      </c>
      <c r="R160" s="119" t="s">
        <v>35</v>
      </c>
      <c r="S160" s="119">
        <v>300234</v>
      </c>
      <c r="T160" s="119">
        <v>185568</v>
      </c>
      <c r="U160" s="119" t="s">
        <v>644</v>
      </c>
      <c r="V160" s="119" t="s">
        <v>645</v>
      </c>
      <c r="W160" s="28">
        <v>10</v>
      </c>
      <c r="X160" s="119">
        <v>12</v>
      </c>
      <c r="Y160" s="119" t="s">
        <v>269</v>
      </c>
    </row>
    <row r="161" spans="1:25" s="96" customFormat="1" ht="28.5">
      <c r="A161" s="97" t="s">
        <v>825</v>
      </c>
      <c r="B161" s="384">
        <v>1</v>
      </c>
      <c r="C161" s="163">
        <v>43564</v>
      </c>
      <c r="D161" s="163">
        <v>43569</v>
      </c>
      <c r="E161" s="119">
        <v>38552</v>
      </c>
      <c r="F161" s="119">
        <v>38552</v>
      </c>
      <c r="G161" s="119">
        <v>15835</v>
      </c>
      <c r="H161" s="119">
        <v>0</v>
      </c>
      <c r="I161" s="119">
        <v>0</v>
      </c>
      <c r="J161" s="119">
        <v>34</v>
      </c>
      <c r="K161" s="119">
        <v>361</v>
      </c>
      <c r="L161" s="119">
        <v>171</v>
      </c>
      <c r="M161" s="119">
        <v>0</v>
      </c>
      <c r="N161" s="119">
        <v>0</v>
      </c>
      <c r="O161" s="119" t="s">
        <v>35</v>
      </c>
      <c r="P161" s="119">
        <v>189105</v>
      </c>
      <c r="Q161" s="119">
        <v>103599</v>
      </c>
      <c r="R161" s="119" t="s">
        <v>35</v>
      </c>
      <c r="S161" s="119">
        <v>300234</v>
      </c>
      <c r="T161" s="119">
        <v>185568</v>
      </c>
      <c r="U161" s="119" t="s">
        <v>644</v>
      </c>
      <c r="V161" s="119" t="s">
        <v>645</v>
      </c>
      <c r="W161" s="28">
        <v>10</v>
      </c>
      <c r="X161" s="119">
        <v>12</v>
      </c>
      <c r="Y161" s="119" t="s">
        <v>269</v>
      </c>
    </row>
    <row r="162" spans="1:25" s="96" customFormat="1" ht="28.5">
      <c r="A162" s="97" t="s">
        <v>648</v>
      </c>
      <c r="B162" s="384">
        <v>1</v>
      </c>
      <c r="C162" s="163">
        <v>43580</v>
      </c>
      <c r="D162" s="163">
        <v>43583</v>
      </c>
      <c r="E162" s="119">
        <v>4500</v>
      </c>
      <c r="F162" s="119">
        <v>4500</v>
      </c>
      <c r="G162" s="119">
        <v>300</v>
      </c>
      <c r="H162" s="119">
        <v>0</v>
      </c>
      <c r="I162" s="119">
        <v>0</v>
      </c>
      <c r="J162" s="119">
        <v>17</v>
      </c>
      <c r="K162" s="119">
        <v>221</v>
      </c>
      <c r="L162" s="119">
        <v>175</v>
      </c>
      <c r="M162" s="119">
        <v>0</v>
      </c>
      <c r="N162" s="119">
        <v>0</v>
      </c>
      <c r="O162" s="119" t="s">
        <v>35</v>
      </c>
      <c r="P162" s="119">
        <v>7890</v>
      </c>
      <c r="Q162" s="119">
        <v>4468</v>
      </c>
      <c r="R162" s="119" t="s">
        <v>35</v>
      </c>
      <c r="S162" s="119">
        <v>7890</v>
      </c>
      <c r="T162" s="119">
        <v>4468</v>
      </c>
      <c r="U162" s="119"/>
      <c r="V162" s="119" t="s">
        <v>649</v>
      </c>
      <c r="W162" s="28">
        <v>5</v>
      </c>
      <c r="X162" s="119">
        <v>14</v>
      </c>
      <c r="Y162" s="119" t="s">
        <v>269</v>
      </c>
    </row>
    <row r="163" spans="1:25" s="96" customFormat="1" ht="42.75">
      <c r="A163" s="97" t="s">
        <v>650</v>
      </c>
      <c r="B163" s="384">
        <v>2</v>
      </c>
      <c r="C163" s="163">
        <v>43591</v>
      </c>
      <c r="D163" s="163">
        <v>43594</v>
      </c>
      <c r="E163" s="119">
        <v>1820</v>
      </c>
      <c r="F163" s="119">
        <v>1820</v>
      </c>
      <c r="G163" s="119">
        <v>90</v>
      </c>
      <c r="H163" s="119">
        <v>0</v>
      </c>
      <c r="I163" s="119">
        <v>0</v>
      </c>
      <c r="J163" s="119">
        <v>6</v>
      </c>
      <c r="K163" s="119">
        <v>70</v>
      </c>
      <c r="L163" s="119">
        <v>8</v>
      </c>
      <c r="M163" s="119">
        <v>0</v>
      </c>
      <c r="N163" s="119">
        <v>0</v>
      </c>
      <c r="O163" s="119" t="s">
        <v>5</v>
      </c>
      <c r="P163" s="119">
        <v>61326</v>
      </c>
      <c r="Q163" s="119">
        <v>12391</v>
      </c>
      <c r="R163" s="119" t="s">
        <v>5</v>
      </c>
      <c r="S163" s="119">
        <v>61326</v>
      </c>
      <c r="T163" s="119">
        <v>12391</v>
      </c>
      <c r="U163" s="119" t="s">
        <v>685</v>
      </c>
      <c r="V163" s="119" t="s">
        <v>607</v>
      </c>
      <c r="W163" s="28">
        <v>5</v>
      </c>
      <c r="X163" s="119" t="s">
        <v>652</v>
      </c>
      <c r="Y163" s="119" t="s">
        <v>269</v>
      </c>
    </row>
    <row r="164" spans="1:25" s="96" customFormat="1" ht="42.75">
      <c r="A164" s="97" t="s">
        <v>826</v>
      </c>
      <c r="B164" s="384">
        <v>2</v>
      </c>
      <c r="C164" s="163">
        <v>43591</v>
      </c>
      <c r="D164" s="163">
        <v>43594</v>
      </c>
      <c r="E164" s="119">
        <v>60517</v>
      </c>
      <c r="F164" s="119">
        <v>60517</v>
      </c>
      <c r="G164" s="119">
        <v>5785</v>
      </c>
      <c r="H164" s="119">
        <v>0</v>
      </c>
      <c r="I164" s="119">
        <v>0</v>
      </c>
      <c r="J164" s="119">
        <v>42</v>
      </c>
      <c r="K164" s="119">
        <v>2379</v>
      </c>
      <c r="L164" s="119">
        <v>381</v>
      </c>
      <c r="M164" s="119">
        <v>43</v>
      </c>
      <c r="N164" s="119">
        <v>22</v>
      </c>
      <c r="O164" s="119" t="s">
        <v>5</v>
      </c>
      <c r="P164" s="119">
        <v>57290</v>
      </c>
      <c r="Q164" s="119">
        <v>8904</v>
      </c>
      <c r="R164" s="119" t="s">
        <v>5</v>
      </c>
      <c r="S164" s="119">
        <v>61326</v>
      </c>
      <c r="T164" s="119">
        <v>12391</v>
      </c>
      <c r="U164" s="119" t="s">
        <v>651</v>
      </c>
      <c r="V164" s="119" t="s">
        <v>607</v>
      </c>
      <c r="W164" s="28">
        <v>10</v>
      </c>
      <c r="X164" s="119">
        <v>2</v>
      </c>
      <c r="Y164" s="119" t="s">
        <v>269</v>
      </c>
    </row>
    <row r="165" spans="1:25" s="96" customFormat="1" ht="14.25">
      <c r="A165" s="97" t="s">
        <v>653</v>
      </c>
      <c r="B165" s="384">
        <v>2</v>
      </c>
      <c r="C165" s="163">
        <v>43599</v>
      </c>
      <c r="D165" s="163">
        <v>43601</v>
      </c>
      <c r="E165" s="119">
        <v>12777</v>
      </c>
      <c r="F165" s="119">
        <v>12777</v>
      </c>
      <c r="G165" s="119">
        <v>2248</v>
      </c>
      <c r="H165" s="119">
        <v>0</v>
      </c>
      <c r="I165" s="119">
        <v>0</v>
      </c>
      <c r="J165" s="119">
        <v>25</v>
      </c>
      <c r="K165" s="119">
        <v>281</v>
      </c>
      <c r="L165" s="119">
        <v>60</v>
      </c>
      <c r="M165" s="119">
        <v>31</v>
      </c>
      <c r="N165" s="119">
        <v>12</v>
      </c>
      <c r="O165" s="119" t="s">
        <v>5</v>
      </c>
      <c r="P165" s="119">
        <v>8905</v>
      </c>
      <c r="Q165" s="119">
        <v>2066</v>
      </c>
      <c r="R165" s="119" t="s">
        <v>5</v>
      </c>
      <c r="S165" s="119">
        <v>10142</v>
      </c>
      <c r="T165" s="119">
        <v>2696</v>
      </c>
      <c r="U165" s="119"/>
      <c r="V165" s="119" t="s">
        <v>654</v>
      </c>
      <c r="W165" s="28">
        <v>10</v>
      </c>
      <c r="X165" s="119">
        <v>19</v>
      </c>
      <c r="Y165" s="119" t="s">
        <v>269</v>
      </c>
    </row>
    <row r="166" spans="1:25" s="96" customFormat="1" ht="28.5">
      <c r="A166" s="97" t="s">
        <v>655</v>
      </c>
      <c r="B166" s="384">
        <v>2</v>
      </c>
      <c r="C166" s="163">
        <v>43600</v>
      </c>
      <c r="D166" s="163">
        <v>43603</v>
      </c>
      <c r="E166" s="119">
        <v>22633</v>
      </c>
      <c r="F166" s="119">
        <v>22633</v>
      </c>
      <c r="G166" s="119">
        <v>2695</v>
      </c>
      <c r="H166" s="119">
        <v>0</v>
      </c>
      <c r="I166" s="119">
        <v>0</v>
      </c>
      <c r="J166" s="119">
        <v>30</v>
      </c>
      <c r="K166" s="119">
        <v>392</v>
      </c>
      <c r="L166" s="119">
        <v>52</v>
      </c>
      <c r="M166" s="119">
        <v>126</v>
      </c>
      <c r="N166" s="119">
        <v>98</v>
      </c>
      <c r="O166" s="119" t="s">
        <v>5</v>
      </c>
      <c r="P166" s="119">
        <v>16282</v>
      </c>
      <c r="Q166" s="119">
        <v>1128</v>
      </c>
      <c r="R166" s="119" t="s">
        <v>5</v>
      </c>
      <c r="S166" s="119">
        <v>17297</v>
      </c>
      <c r="T166" s="119">
        <v>1437</v>
      </c>
      <c r="U166" s="119"/>
      <c r="V166" s="119" t="s">
        <v>656</v>
      </c>
      <c r="W166" s="28">
        <v>10</v>
      </c>
      <c r="X166" s="119">
        <v>19</v>
      </c>
      <c r="Y166" s="119" t="s">
        <v>269</v>
      </c>
    </row>
    <row r="167" spans="1:25" s="96" customFormat="1" ht="14.25">
      <c r="A167" s="97" t="s">
        <v>827</v>
      </c>
      <c r="B167" s="384" t="s">
        <v>23</v>
      </c>
      <c r="C167" s="163">
        <v>43602</v>
      </c>
      <c r="D167" s="163">
        <v>43605</v>
      </c>
      <c r="E167" s="119">
        <v>3503</v>
      </c>
      <c r="F167" s="119">
        <v>3503</v>
      </c>
      <c r="G167" s="119">
        <v>1309</v>
      </c>
      <c r="H167" s="119">
        <v>0</v>
      </c>
      <c r="I167" s="119">
        <v>0</v>
      </c>
      <c r="J167" s="119">
        <v>14</v>
      </c>
      <c r="K167" s="119">
        <v>115</v>
      </c>
      <c r="L167" s="119">
        <v>52</v>
      </c>
      <c r="M167" s="119">
        <v>0</v>
      </c>
      <c r="N167" s="119">
        <v>0</v>
      </c>
      <c r="O167" s="119" t="s">
        <v>5</v>
      </c>
      <c r="P167" s="119">
        <v>3799</v>
      </c>
      <c r="Q167" s="119">
        <v>459</v>
      </c>
      <c r="R167" s="119" t="s">
        <v>5</v>
      </c>
      <c r="S167" s="119">
        <v>3799</v>
      </c>
      <c r="T167" s="119">
        <v>459</v>
      </c>
      <c r="U167" s="119"/>
      <c r="V167" s="119" t="s">
        <v>607</v>
      </c>
      <c r="W167" s="28">
        <v>5</v>
      </c>
      <c r="X167" s="119">
        <v>24</v>
      </c>
      <c r="Y167" s="119" t="s">
        <v>269</v>
      </c>
    </row>
    <row r="168" spans="1:25" s="96" customFormat="1" ht="28.5">
      <c r="A168" s="97" t="s">
        <v>603</v>
      </c>
      <c r="B168" s="384" t="s">
        <v>23</v>
      </c>
      <c r="C168" s="163">
        <v>43631</v>
      </c>
      <c r="D168" s="163">
        <v>43633</v>
      </c>
      <c r="E168" s="119">
        <v>1041</v>
      </c>
      <c r="F168" s="119">
        <v>1041</v>
      </c>
      <c r="G168" s="119">
        <v>426</v>
      </c>
      <c r="H168" s="119">
        <v>0</v>
      </c>
      <c r="I168" s="119">
        <v>0</v>
      </c>
      <c r="J168" s="119">
        <v>11</v>
      </c>
      <c r="K168" s="119">
        <v>58</v>
      </c>
      <c r="L168" s="119">
        <v>24</v>
      </c>
      <c r="M168" s="119">
        <v>0</v>
      </c>
      <c r="N168" s="119">
        <v>0</v>
      </c>
      <c r="O168" s="119" t="s">
        <v>35</v>
      </c>
      <c r="P168" s="119">
        <v>8707</v>
      </c>
      <c r="Q168" s="119">
        <v>843</v>
      </c>
      <c r="R168" s="119" t="s">
        <v>35</v>
      </c>
      <c r="S168" s="119">
        <v>8707</v>
      </c>
      <c r="T168" s="119">
        <v>843</v>
      </c>
      <c r="U168" s="119"/>
      <c r="V168" s="119" t="s">
        <v>604</v>
      </c>
      <c r="W168" s="28">
        <v>5</v>
      </c>
      <c r="X168" s="119" t="s">
        <v>605</v>
      </c>
      <c r="Y168" s="119" t="s">
        <v>269</v>
      </c>
    </row>
    <row r="169" spans="1:25" s="96" customFormat="1" ht="28.5">
      <c r="A169" s="97" t="s">
        <v>611</v>
      </c>
      <c r="B169" s="384" t="s">
        <v>23</v>
      </c>
      <c r="C169" s="163">
        <v>43655</v>
      </c>
      <c r="D169" s="163">
        <v>43657</v>
      </c>
      <c r="E169" s="119">
        <v>5226</v>
      </c>
      <c r="F169" s="119">
        <v>5226</v>
      </c>
      <c r="G169" s="119">
        <v>624</v>
      </c>
      <c r="H169" s="119">
        <v>0</v>
      </c>
      <c r="I169" s="119">
        <v>0</v>
      </c>
      <c r="J169" s="119">
        <v>3</v>
      </c>
      <c r="K169" s="119">
        <v>71</v>
      </c>
      <c r="L169" s="119">
        <v>14</v>
      </c>
      <c r="M169" s="119">
        <v>0</v>
      </c>
      <c r="N169" s="119">
        <v>0</v>
      </c>
      <c r="O169" s="119" t="s">
        <v>5</v>
      </c>
      <c r="P169" s="119">
        <v>11355</v>
      </c>
      <c r="Q169" s="119">
        <v>3606</v>
      </c>
      <c r="R169" s="119" t="s">
        <v>5</v>
      </c>
      <c r="S169" s="119">
        <v>17625</v>
      </c>
      <c r="T169" s="119">
        <v>6762</v>
      </c>
      <c r="U169" s="119" t="s">
        <v>612</v>
      </c>
      <c r="V169" s="119" t="s">
        <v>613</v>
      </c>
      <c r="W169" s="28">
        <v>10</v>
      </c>
      <c r="X169" s="119">
        <v>25</v>
      </c>
      <c r="Y169" s="119" t="s">
        <v>269</v>
      </c>
    </row>
    <row r="170" spans="1:25" s="96" customFormat="1" ht="28.5">
      <c r="A170" s="97" t="s">
        <v>614</v>
      </c>
      <c r="B170" s="384" t="s">
        <v>23</v>
      </c>
      <c r="C170" s="163">
        <v>43655</v>
      </c>
      <c r="D170" s="163">
        <v>43657</v>
      </c>
      <c r="E170" s="119">
        <v>11640</v>
      </c>
      <c r="F170" s="119">
        <v>11640</v>
      </c>
      <c r="G170" s="119">
        <v>1932</v>
      </c>
      <c r="H170" s="119">
        <v>0</v>
      </c>
      <c r="I170" s="119">
        <v>0</v>
      </c>
      <c r="J170" s="119">
        <v>12</v>
      </c>
      <c r="K170" s="119">
        <v>352</v>
      </c>
      <c r="L170" s="119">
        <v>66</v>
      </c>
      <c r="M170" s="119">
        <v>0</v>
      </c>
      <c r="N170" s="119">
        <v>0</v>
      </c>
      <c r="O170" s="119" t="s">
        <v>5</v>
      </c>
      <c r="P170" s="119">
        <v>11355</v>
      </c>
      <c r="Q170" s="119">
        <v>3606</v>
      </c>
      <c r="R170" s="119" t="s">
        <v>5</v>
      </c>
      <c r="S170" s="119">
        <v>17625</v>
      </c>
      <c r="T170" s="119">
        <v>6762</v>
      </c>
      <c r="U170" s="119" t="s">
        <v>612</v>
      </c>
      <c r="V170" s="119" t="s">
        <v>615</v>
      </c>
      <c r="W170" s="28">
        <v>10</v>
      </c>
      <c r="X170" s="119">
        <v>25</v>
      </c>
      <c r="Y170" s="119" t="s">
        <v>269</v>
      </c>
    </row>
    <row r="171" spans="1:25" s="96" customFormat="1" ht="28.5">
      <c r="A171" s="97" t="s">
        <v>616</v>
      </c>
      <c r="B171" s="384" t="s">
        <v>23</v>
      </c>
      <c r="C171" s="163">
        <v>43655</v>
      </c>
      <c r="D171" s="163">
        <v>43657</v>
      </c>
      <c r="E171" s="119">
        <v>1617</v>
      </c>
      <c r="F171" s="119">
        <v>1617</v>
      </c>
      <c r="G171" s="119">
        <v>489</v>
      </c>
      <c r="H171" s="119">
        <v>0</v>
      </c>
      <c r="I171" s="119">
        <v>0</v>
      </c>
      <c r="J171" s="119">
        <v>5</v>
      </c>
      <c r="K171" s="119">
        <v>21</v>
      </c>
      <c r="L171" s="119">
        <v>9</v>
      </c>
      <c r="M171" s="119">
        <v>0</v>
      </c>
      <c r="N171" s="119">
        <v>0</v>
      </c>
      <c r="O171" s="119" t="s">
        <v>5</v>
      </c>
      <c r="P171" s="119">
        <v>11355</v>
      </c>
      <c r="Q171" s="119">
        <v>3606</v>
      </c>
      <c r="R171" s="119" t="s">
        <v>5</v>
      </c>
      <c r="S171" s="119">
        <v>17625</v>
      </c>
      <c r="T171" s="119">
        <v>6762</v>
      </c>
      <c r="U171" s="119" t="s">
        <v>612</v>
      </c>
      <c r="V171" s="119" t="s">
        <v>617</v>
      </c>
      <c r="W171" s="28">
        <v>10</v>
      </c>
      <c r="X171" s="119">
        <v>25</v>
      </c>
      <c r="Y171" s="119" t="s">
        <v>269</v>
      </c>
    </row>
    <row r="172" spans="1:25" s="96" customFormat="1" ht="14.25">
      <c r="A172" s="97" t="s">
        <v>657</v>
      </c>
      <c r="B172" s="384">
        <v>1</v>
      </c>
      <c r="C172" s="163">
        <v>43721</v>
      </c>
      <c r="D172" s="163">
        <v>43724</v>
      </c>
      <c r="E172" s="119">
        <v>21334</v>
      </c>
      <c r="F172" s="119">
        <v>21334</v>
      </c>
      <c r="G172" s="119">
        <v>4313</v>
      </c>
      <c r="H172" s="119">
        <v>0</v>
      </c>
      <c r="I172" s="119">
        <v>0</v>
      </c>
      <c r="J172" s="119">
        <v>15</v>
      </c>
      <c r="K172" s="119">
        <v>285</v>
      </c>
      <c r="L172" s="119">
        <v>106</v>
      </c>
      <c r="M172" s="119">
        <v>27</v>
      </c>
      <c r="N172" s="119">
        <v>21</v>
      </c>
      <c r="O172" s="119" t="s">
        <v>5</v>
      </c>
      <c r="P172" s="119">
        <v>16797</v>
      </c>
      <c r="Q172" s="119">
        <v>2850</v>
      </c>
      <c r="R172" s="119" t="s">
        <v>5</v>
      </c>
      <c r="S172" s="119">
        <v>16797</v>
      </c>
      <c r="T172" s="119">
        <v>2850</v>
      </c>
      <c r="U172" s="119"/>
      <c r="V172" s="119" t="s">
        <v>607</v>
      </c>
      <c r="W172" s="28">
        <v>5</v>
      </c>
      <c r="X172" s="119">
        <v>24</v>
      </c>
      <c r="Y172" s="119" t="s">
        <v>269</v>
      </c>
    </row>
    <row r="173" spans="1:25" s="96" customFormat="1" ht="14.25">
      <c r="A173" s="97" t="s">
        <v>658</v>
      </c>
      <c r="B173" s="384" t="s">
        <v>23</v>
      </c>
      <c r="C173" s="163">
        <v>43721</v>
      </c>
      <c r="D173" s="163">
        <v>43724</v>
      </c>
      <c r="E173" s="119">
        <v>11922</v>
      </c>
      <c r="F173" s="119">
        <v>11922</v>
      </c>
      <c r="G173" s="119">
        <v>3332</v>
      </c>
      <c r="H173" s="119">
        <v>0</v>
      </c>
      <c r="I173" s="119">
        <v>0</v>
      </c>
      <c r="J173" s="119">
        <v>27</v>
      </c>
      <c r="K173" s="119">
        <v>548</v>
      </c>
      <c r="L173" s="119">
        <v>160</v>
      </c>
      <c r="M173" s="119">
        <v>2</v>
      </c>
      <c r="N173" s="119">
        <v>0</v>
      </c>
      <c r="O173" s="119" t="s">
        <v>5</v>
      </c>
      <c r="P173" s="119">
        <v>26793</v>
      </c>
      <c r="Q173" s="119">
        <v>5424</v>
      </c>
      <c r="R173" s="119" t="s">
        <v>5</v>
      </c>
      <c r="S173" s="119">
        <v>26793</v>
      </c>
      <c r="T173" s="119">
        <v>5424</v>
      </c>
      <c r="U173" s="119"/>
      <c r="V173" s="119" t="s">
        <v>607</v>
      </c>
      <c r="W173" s="28">
        <v>5</v>
      </c>
      <c r="X173" s="119">
        <v>24</v>
      </c>
      <c r="Y173" s="119" t="s">
        <v>269</v>
      </c>
    </row>
    <row r="174" spans="1:25" s="96" customFormat="1" ht="14.25">
      <c r="A174" s="97" t="s">
        <v>618</v>
      </c>
      <c r="B174" s="384" t="s">
        <v>23</v>
      </c>
      <c r="C174" s="163">
        <v>43723</v>
      </c>
      <c r="D174" s="163">
        <v>43726</v>
      </c>
      <c r="E174" s="119">
        <v>56129</v>
      </c>
      <c r="F174" s="119">
        <v>56129</v>
      </c>
      <c r="G174" s="119">
        <v>24190</v>
      </c>
      <c r="H174" s="119">
        <v>0</v>
      </c>
      <c r="I174" s="119">
        <v>0</v>
      </c>
      <c r="J174" s="119">
        <v>35</v>
      </c>
      <c r="K174" s="119">
        <v>1303</v>
      </c>
      <c r="L174" s="119">
        <v>640</v>
      </c>
      <c r="M174" s="119">
        <v>15</v>
      </c>
      <c r="N174" s="119">
        <v>10</v>
      </c>
      <c r="O174" s="119" t="s">
        <v>5</v>
      </c>
      <c r="P174" s="119">
        <v>28938</v>
      </c>
      <c r="Q174" s="119">
        <v>15265</v>
      </c>
      <c r="R174" s="119" t="s">
        <v>5</v>
      </c>
      <c r="S174" s="119">
        <v>43457</v>
      </c>
      <c r="T174" s="119">
        <v>25743</v>
      </c>
      <c r="U174" s="119"/>
      <c r="V174" s="119" t="s">
        <v>619</v>
      </c>
      <c r="W174" s="28">
        <v>10</v>
      </c>
      <c r="X174" s="119">
        <v>25</v>
      </c>
      <c r="Y174" s="119" t="s">
        <v>269</v>
      </c>
    </row>
    <row r="175" spans="1:25" s="96" customFormat="1" ht="14.25">
      <c r="A175" s="97" t="s">
        <v>725</v>
      </c>
      <c r="B175" s="384" t="s">
        <v>23</v>
      </c>
      <c r="C175" s="163">
        <v>43723</v>
      </c>
      <c r="D175" s="163">
        <v>43726</v>
      </c>
      <c r="E175" s="119">
        <v>7494</v>
      </c>
      <c r="F175" s="119">
        <v>7494</v>
      </c>
      <c r="G175" s="119">
        <v>1880</v>
      </c>
      <c r="H175" s="119">
        <v>0</v>
      </c>
      <c r="I175" s="119">
        <v>0</v>
      </c>
      <c r="J175" s="119">
        <v>21</v>
      </c>
      <c r="K175" s="119">
        <v>271</v>
      </c>
      <c r="L175" s="119">
        <v>98</v>
      </c>
      <c r="M175" s="119">
        <v>0</v>
      </c>
      <c r="N175" s="119">
        <v>0</v>
      </c>
      <c r="O175" s="119" t="s">
        <v>5</v>
      </c>
      <c r="P175" s="119">
        <v>12578</v>
      </c>
      <c r="Q175" s="119">
        <v>4485</v>
      </c>
      <c r="R175" s="119" t="s">
        <v>5</v>
      </c>
      <c r="S175" s="119">
        <v>14668</v>
      </c>
      <c r="T175" s="119">
        <v>5564</v>
      </c>
      <c r="U175" s="119"/>
      <c r="V175" s="119" t="s">
        <v>621</v>
      </c>
      <c r="W175" s="28">
        <v>10</v>
      </c>
      <c r="X175" s="119" t="s">
        <v>622</v>
      </c>
      <c r="Y175" s="119" t="s">
        <v>269</v>
      </c>
    </row>
    <row r="176" spans="1:25" s="96" customFormat="1" ht="14.25">
      <c r="A176" s="97" t="s">
        <v>634</v>
      </c>
      <c r="B176" s="384" t="s">
        <v>23</v>
      </c>
      <c r="C176" s="163">
        <v>43727</v>
      </c>
      <c r="D176" s="163">
        <v>43730</v>
      </c>
      <c r="E176" s="119">
        <v>691</v>
      </c>
      <c r="F176" s="119">
        <v>691</v>
      </c>
      <c r="G176" s="119">
        <v>166</v>
      </c>
      <c r="H176" s="119">
        <v>0</v>
      </c>
      <c r="I176" s="119">
        <v>0</v>
      </c>
      <c r="J176" s="119">
        <v>21</v>
      </c>
      <c r="K176" s="119">
        <v>99</v>
      </c>
      <c r="L176" s="119">
        <v>49</v>
      </c>
      <c r="M176" s="119">
        <v>0</v>
      </c>
      <c r="N176" s="119">
        <v>0</v>
      </c>
      <c r="O176" s="119" t="s">
        <v>5</v>
      </c>
      <c r="P176" s="119">
        <v>5695</v>
      </c>
      <c r="Q176" s="119">
        <v>891</v>
      </c>
      <c r="R176" s="119" t="s">
        <v>5</v>
      </c>
      <c r="S176" s="119">
        <v>5695</v>
      </c>
      <c r="T176" s="119">
        <v>891</v>
      </c>
      <c r="U176" s="119"/>
      <c r="V176" s="119" t="s">
        <v>635</v>
      </c>
      <c r="W176" s="28">
        <v>5</v>
      </c>
      <c r="X176" s="119" t="s">
        <v>622</v>
      </c>
      <c r="Y176" s="119" t="s">
        <v>269</v>
      </c>
    </row>
    <row r="177" spans="1:25" s="96" customFormat="1" ht="14.25">
      <c r="A177" s="97" t="s">
        <v>632</v>
      </c>
      <c r="B177" s="384" t="s">
        <v>23</v>
      </c>
      <c r="C177" s="163">
        <v>43727</v>
      </c>
      <c r="D177" s="163">
        <v>43730</v>
      </c>
      <c r="E177" s="119">
        <v>936</v>
      </c>
      <c r="F177" s="119">
        <v>936</v>
      </c>
      <c r="G177" s="119">
        <v>297</v>
      </c>
      <c r="H177" s="119">
        <v>0</v>
      </c>
      <c r="I177" s="119">
        <v>0</v>
      </c>
      <c r="J177" s="119">
        <v>10</v>
      </c>
      <c r="K177" s="119">
        <v>70</v>
      </c>
      <c r="L177" s="119">
        <v>19</v>
      </c>
      <c r="M177" s="119">
        <v>0</v>
      </c>
      <c r="N177" s="119">
        <v>0</v>
      </c>
      <c r="O177" s="119" t="s">
        <v>5</v>
      </c>
      <c r="P177" s="119">
        <v>1273</v>
      </c>
      <c r="Q177" s="119">
        <v>480</v>
      </c>
      <c r="R177" s="119" t="s">
        <v>5</v>
      </c>
      <c r="S177" s="119">
        <v>1273</v>
      </c>
      <c r="T177" s="119">
        <v>480</v>
      </c>
      <c r="U177" s="119"/>
      <c r="V177" s="119" t="s">
        <v>633</v>
      </c>
      <c r="W177" s="28">
        <v>5</v>
      </c>
      <c r="X177" s="119" t="s">
        <v>622</v>
      </c>
      <c r="Y177" s="119" t="s">
        <v>269</v>
      </c>
    </row>
    <row r="178" spans="1:25" s="96" customFormat="1" ht="28.5">
      <c r="A178" s="97" t="s">
        <v>726</v>
      </c>
      <c r="B178" s="384" t="s">
        <v>23</v>
      </c>
      <c r="C178" s="163">
        <v>43728</v>
      </c>
      <c r="D178" s="163">
        <v>43731</v>
      </c>
      <c r="E178" s="119">
        <v>8590</v>
      </c>
      <c r="F178" s="119">
        <v>8590</v>
      </c>
      <c r="G178" s="119">
        <v>3321</v>
      </c>
      <c r="H178" s="119">
        <v>0</v>
      </c>
      <c r="I178" s="119">
        <v>0</v>
      </c>
      <c r="J178" s="119">
        <v>35</v>
      </c>
      <c r="K178" s="119">
        <v>501</v>
      </c>
      <c r="L178" s="119">
        <v>182</v>
      </c>
      <c r="M178" s="119">
        <v>0</v>
      </c>
      <c r="N178" s="119">
        <v>0</v>
      </c>
      <c r="O178" s="119" t="s">
        <v>5</v>
      </c>
      <c r="P178" s="119">
        <v>14137</v>
      </c>
      <c r="Q178" s="119">
        <v>2704</v>
      </c>
      <c r="R178" s="119" t="s">
        <v>5</v>
      </c>
      <c r="S178" s="119">
        <v>14137</v>
      </c>
      <c r="T178" s="119">
        <v>2704</v>
      </c>
      <c r="U178" s="119"/>
      <c r="V178" s="119" t="s">
        <v>604</v>
      </c>
      <c r="W178" s="28">
        <v>5</v>
      </c>
      <c r="X178" s="119" t="s">
        <v>605</v>
      </c>
      <c r="Y178" s="119" t="s">
        <v>269</v>
      </c>
    </row>
    <row r="179" spans="1:25" s="96" customFormat="1" ht="28.5">
      <c r="A179" s="97" t="s">
        <v>630</v>
      </c>
      <c r="B179" s="384" t="s">
        <v>23</v>
      </c>
      <c r="C179" s="163">
        <v>43733</v>
      </c>
      <c r="D179" s="163">
        <v>43734</v>
      </c>
      <c r="E179" s="119">
        <v>1500</v>
      </c>
      <c r="F179" s="119">
        <v>1500</v>
      </c>
      <c r="G179" s="119">
        <v>470</v>
      </c>
      <c r="H179" s="119">
        <v>0</v>
      </c>
      <c r="I179" s="119">
        <v>0</v>
      </c>
      <c r="J179" s="119">
        <v>13</v>
      </c>
      <c r="K179" s="119">
        <v>101</v>
      </c>
      <c r="L179" s="119">
        <v>36</v>
      </c>
      <c r="M179" s="119">
        <v>0</v>
      </c>
      <c r="N179" s="119">
        <v>0</v>
      </c>
      <c r="O179" s="119" t="s">
        <v>5</v>
      </c>
      <c r="P179" s="119">
        <v>2421</v>
      </c>
      <c r="Q179" s="119">
        <v>525</v>
      </c>
      <c r="R179" s="119" t="s">
        <v>5</v>
      </c>
      <c r="S179" s="119">
        <v>2421</v>
      </c>
      <c r="T179" s="119">
        <v>525</v>
      </c>
      <c r="U179" s="119"/>
      <c r="V179" s="119" t="s">
        <v>631</v>
      </c>
      <c r="W179" s="28">
        <v>5</v>
      </c>
      <c r="X179" s="119">
        <v>25</v>
      </c>
      <c r="Y179" s="119" t="s">
        <v>269</v>
      </c>
    </row>
    <row r="180" spans="1:25" s="96" customFormat="1" ht="14.25">
      <c r="A180" s="97" t="s">
        <v>659</v>
      </c>
      <c r="B180" s="384">
        <v>2</v>
      </c>
      <c r="C180" s="163">
        <v>43739</v>
      </c>
      <c r="D180" s="163">
        <v>43742</v>
      </c>
      <c r="E180" s="119">
        <v>14243</v>
      </c>
      <c r="F180" s="119">
        <v>14243</v>
      </c>
      <c r="G180" s="119">
        <v>2671</v>
      </c>
      <c r="H180" s="119">
        <v>0</v>
      </c>
      <c r="I180" s="119">
        <v>0</v>
      </c>
      <c r="J180" s="119">
        <v>22</v>
      </c>
      <c r="K180" s="119">
        <v>226</v>
      </c>
      <c r="L180" s="119">
        <v>111</v>
      </c>
      <c r="M180" s="119">
        <v>12</v>
      </c>
      <c r="N180" s="119">
        <v>8</v>
      </c>
      <c r="O180" s="119" t="s">
        <v>5</v>
      </c>
      <c r="P180" s="119">
        <v>5185</v>
      </c>
      <c r="Q180" s="119">
        <v>2290</v>
      </c>
      <c r="R180" s="119" t="s">
        <v>5</v>
      </c>
      <c r="S180" s="119">
        <v>6965</v>
      </c>
      <c r="T180" s="119">
        <v>3685</v>
      </c>
      <c r="U180" s="119"/>
      <c r="V180" s="119" t="s">
        <v>660</v>
      </c>
      <c r="W180" s="28">
        <v>10</v>
      </c>
      <c r="X180" s="119">
        <v>19</v>
      </c>
      <c r="Y180" s="119" t="s">
        <v>269</v>
      </c>
    </row>
    <row r="181" spans="1:25" s="96" customFormat="1" ht="14.25">
      <c r="A181" s="97" t="s">
        <v>626</v>
      </c>
      <c r="B181" s="384" t="s">
        <v>23</v>
      </c>
      <c r="C181" s="163">
        <v>43740</v>
      </c>
      <c r="D181" s="163">
        <v>43742</v>
      </c>
      <c r="E181" s="119">
        <v>48074</v>
      </c>
      <c r="F181" s="119">
        <v>48074</v>
      </c>
      <c r="G181" s="119">
        <v>12718</v>
      </c>
      <c r="H181" s="119">
        <v>0</v>
      </c>
      <c r="I181" s="119">
        <v>0</v>
      </c>
      <c r="J181" s="119">
        <v>45</v>
      </c>
      <c r="K181" s="119">
        <v>1131</v>
      </c>
      <c r="L181" s="119">
        <v>426</v>
      </c>
      <c r="M181" s="119">
        <v>141</v>
      </c>
      <c r="N181" s="119">
        <v>71</v>
      </c>
      <c r="O181" s="119" t="s">
        <v>5</v>
      </c>
      <c r="P181" s="119">
        <v>19346</v>
      </c>
      <c r="Q181" s="119">
        <v>8052</v>
      </c>
      <c r="R181" s="119" t="s">
        <v>5</v>
      </c>
      <c r="S181" s="119">
        <v>28842</v>
      </c>
      <c r="T181" s="119">
        <v>14072</v>
      </c>
      <c r="U181" s="119"/>
      <c r="V181" s="119" t="s">
        <v>627</v>
      </c>
      <c r="W181" s="28">
        <v>10</v>
      </c>
      <c r="X181" s="119">
        <v>25</v>
      </c>
      <c r="Y181" s="119" t="s">
        <v>269</v>
      </c>
    </row>
    <row r="182" spans="1:25" s="96" customFormat="1" ht="28.5">
      <c r="A182" s="97" t="s">
        <v>661</v>
      </c>
      <c r="B182" s="384">
        <v>1</v>
      </c>
      <c r="C182" s="163">
        <v>43748</v>
      </c>
      <c r="D182" s="163">
        <v>43750</v>
      </c>
      <c r="E182" s="119">
        <v>10978</v>
      </c>
      <c r="F182" s="119">
        <v>10978</v>
      </c>
      <c r="G182" s="119">
        <v>743</v>
      </c>
      <c r="H182" s="119">
        <v>0</v>
      </c>
      <c r="I182" s="119">
        <v>0</v>
      </c>
      <c r="J182" s="119">
        <v>15</v>
      </c>
      <c r="K182" s="119">
        <v>238</v>
      </c>
      <c r="L182" s="119">
        <v>38</v>
      </c>
      <c r="M182" s="119">
        <v>240</v>
      </c>
      <c r="N182" s="119">
        <v>148</v>
      </c>
      <c r="O182" s="119" t="s">
        <v>5</v>
      </c>
      <c r="P182" s="119">
        <v>20478</v>
      </c>
      <c r="Q182" s="119">
        <v>1348</v>
      </c>
      <c r="R182" s="119" t="s">
        <v>5</v>
      </c>
      <c r="S182" s="119">
        <v>20478</v>
      </c>
      <c r="T182" s="119">
        <v>1348</v>
      </c>
      <c r="U182" s="119"/>
      <c r="V182" s="119" t="s">
        <v>662</v>
      </c>
      <c r="W182" s="28">
        <v>5</v>
      </c>
      <c r="X182" s="119">
        <v>11</v>
      </c>
      <c r="Y182" s="119" t="s">
        <v>269</v>
      </c>
    </row>
    <row r="183" spans="1:25" s="96" customFormat="1" ht="14.25">
      <c r="A183" s="97" t="s">
        <v>727</v>
      </c>
      <c r="B183" s="384">
        <v>2</v>
      </c>
      <c r="C183" s="163">
        <v>43756</v>
      </c>
      <c r="D183" s="163">
        <v>43760</v>
      </c>
      <c r="E183" s="119">
        <v>136494</v>
      </c>
      <c r="F183" s="119">
        <v>136494</v>
      </c>
      <c r="G183" s="119">
        <v>42165</v>
      </c>
      <c r="H183" s="119">
        <v>0</v>
      </c>
      <c r="I183" s="119">
        <v>0</v>
      </c>
      <c r="J183" s="119">
        <v>56</v>
      </c>
      <c r="K183" s="119">
        <v>2155</v>
      </c>
      <c r="L183" s="119">
        <v>882</v>
      </c>
      <c r="M183" s="119">
        <v>0</v>
      </c>
      <c r="N183" s="119">
        <v>0</v>
      </c>
      <c r="O183" s="119" t="s">
        <v>5</v>
      </c>
      <c r="P183" s="119">
        <v>103278</v>
      </c>
      <c r="Q183" s="119">
        <v>37807</v>
      </c>
      <c r="R183" s="119" t="s">
        <v>5</v>
      </c>
      <c r="S183" s="119">
        <v>137816</v>
      </c>
      <c r="T183" s="119">
        <v>60247</v>
      </c>
      <c r="U183" s="119"/>
      <c r="V183" s="119" t="s">
        <v>607</v>
      </c>
      <c r="W183" s="28">
        <v>10</v>
      </c>
      <c r="X183" s="119" t="s">
        <v>361</v>
      </c>
      <c r="Y183" s="119" t="s">
        <v>269</v>
      </c>
    </row>
    <row r="184" spans="1:25" s="96" customFormat="1" ht="14.25">
      <c r="A184" s="97" t="s">
        <v>288</v>
      </c>
      <c r="B184" s="384">
        <v>1</v>
      </c>
      <c r="C184" s="163">
        <v>43760</v>
      </c>
      <c r="D184" s="163">
        <v>43762</v>
      </c>
      <c r="E184" s="119">
        <v>10435</v>
      </c>
      <c r="F184" s="119">
        <v>10435</v>
      </c>
      <c r="G184" s="119">
        <v>1285</v>
      </c>
      <c r="H184" s="119">
        <v>0</v>
      </c>
      <c r="I184" s="119">
        <v>0</v>
      </c>
      <c r="J184" s="119">
        <v>9</v>
      </c>
      <c r="K184" s="119">
        <v>236</v>
      </c>
      <c r="L184" s="119">
        <v>9</v>
      </c>
      <c r="M184" s="119">
        <v>101</v>
      </c>
      <c r="N184" s="119">
        <v>86</v>
      </c>
      <c r="O184" s="119" t="s">
        <v>5</v>
      </c>
      <c r="P184" s="119">
        <v>34296</v>
      </c>
      <c r="Q184" s="119">
        <v>2915</v>
      </c>
      <c r="R184" s="119" t="s">
        <v>5</v>
      </c>
      <c r="S184" s="119">
        <v>34296</v>
      </c>
      <c r="T184" s="119">
        <v>2915</v>
      </c>
      <c r="U184" s="119"/>
      <c r="V184" s="119" t="s">
        <v>287</v>
      </c>
      <c r="W184" s="28">
        <v>5</v>
      </c>
      <c r="X184" s="119">
        <v>21</v>
      </c>
      <c r="Y184" s="119" t="s">
        <v>269</v>
      </c>
    </row>
    <row r="185" spans="1:25" s="96" customFormat="1" ht="42.75">
      <c r="A185" s="97" t="s">
        <v>728</v>
      </c>
      <c r="B185" s="384">
        <v>1</v>
      </c>
      <c r="C185" s="163">
        <v>43774</v>
      </c>
      <c r="D185" s="163">
        <v>43779</v>
      </c>
      <c r="E185" s="119">
        <f>160697+85000</f>
        <v>245697</v>
      </c>
      <c r="F185" s="119">
        <f>125193+35504</f>
        <v>160697</v>
      </c>
      <c r="G185" s="119">
        <v>35504</v>
      </c>
      <c r="H185" s="119">
        <v>85000</v>
      </c>
      <c r="I185" s="119">
        <v>0</v>
      </c>
      <c r="J185" s="119">
        <v>40</v>
      </c>
      <c r="K185" s="119">
        <v>748</v>
      </c>
      <c r="L185" s="119">
        <v>470</v>
      </c>
      <c r="M185" s="119">
        <v>1109</v>
      </c>
      <c r="N185" s="119">
        <v>729</v>
      </c>
      <c r="O185" s="119" t="s">
        <v>35</v>
      </c>
      <c r="P185" s="119">
        <v>480711</v>
      </c>
      <c r="Q185" s="119">
        <v>23971</v>
      </c>
      <c r="R185" s="119" t="s">
        <v>35</v>
      </c>
      <c r="S185" s="119">
        <v>480711</v>
      </c>
      <c r="T185" s="119">
        <v>23971</v>
      </c>
      <c r="U185" s="119"/>
      <c r="V185" s="119" t="s">
        <v>663</v>
      </c>
      <c r="W185" s="28">
        <v>5</v>
      </c>
      <c r="X185" s="119">
        <v>16</v>
      </c>
      <c r="Y185" s="119" t="s">
        <v>269</v>
      </c>
    </row>
    <row r="186" spans="1:25" s="96" customFormat="1" ht="28.5">
      <c r="A186" s="97" t="s">
        <v>664</v>
      </c>
      <c r="B186" s="384">
        <v>2</v>
      </c>
      <c r="C186" s="163">
        <v>43782</v>
      </c>
      <c r="D186" s="163">
        <v>43784</v>
      </c>
      <c r="E186" s="119">
        <v>15897</v>
      </c>
      <c r="F186" s="119">
        <v>15897</v>
      </c>
      <c r="G186" s="119">
        <v>2269</v>
      </c>
      <c r="H186" s="119">
        <v>0</v>
      </c>
      <c r="I186" s="119">
        <v>0</v>
      </c>
      <c r="J186" s="119">
        <v>35</v>
      </c>
      <c r="K186" s="119">
        <v>399</v>
      </c>
      <c r="L186" s="119">
        <v>95</v>
      </c>
      <c r="M186" s="119">
        <v>125</v>
      </c>
      <c r="N186" s="119">
        <v>87</v>
      </c>
      <c r="O186" s="119" t="s">
        <v>5</v>
      </c>
      <c r="P186" s="119">
        <v>24221</v>
      </c>
      <c r="Q186" s="119">
        <v>1786</v>
      </c>
      <c r="R186" s="119" t="s">
        <v>5</v>
      </c>
      <c r="S186" s="119">
        <v>24408</v>
      </c>
      <c r="T186" s="119">
        <v>1970</v>
      </c>
      <c r="U186" s="119"/>
      <c r="V186" s="119" t="s">
        <v>607</v>
      </c>
      <c r="W186" s="28">
        <v>10</v>
      </c>
      <c r="X186" s="119" t="s">
        <v>665</v>
      </c>
      <c r="Y186" s="119" t="s">
        <v>269</v>
      </c>
    </row>
    <row r="187" spans="1:25" s="96" customFormat="1" ht="28.5">
      <c r="A187" s="97" t="s">
        <v>705</v>
      </c>
      <c r="B187" s="384">
        <v>2</v>
      </c>
      <c r="C187" s="163">
        <v>44154</v>
      </c>
      <c r="D187" s="163">
        <v>44157</v>
      </c>
      <c r="E187" s="119">
        <v>27340</v>
      </c>
      <c r="F187" s="119">
        <v>27340</v>
      </c>
      <c r="G187" s="119">
        <v>2546</v>
      </c>
      <c r="H187" s="119">
        <v>0</v>
      </c>
      <c r="I187" s="119">
        <v>0</v>
      </c>
      <c r="J187" s="119">
        <v>24</v>
      </c>
      <c r="K187" s="119">
        <v>437</v>
      </c>
      <c r="L187" s="119">
        <v>76</v>
      </c>
      <c r="M187" s="119">
        <v>76</v>
      </c>
      <c r="N187" s="119">
        <v>47</v>
      </c>
      <c r="O187" s="119" t="s">
        <v>5</v>
      </c>
      <c r="P187" s="119">
        <v>16839</v>
      </c>
      <c r="Q187" s="119">
        <v>4131</v>
      </c>
      <c r="R187" s="119" t="s">
        <v>5</v>
      </c>
      <c r="S187" s="119">
        <v>22064</v>
      </c>
      <c r="T187" s="119">
        <v>7296</v>
      </c>
      <c r="U187" s="119" t="s">
        <v>706</v>
      </c>
      <c r="V187" s="119" t="s">
        <v>708</v>
      </c>
      <c r="W187" s="28">
        <v>10</v>
      </c>
      <c r="X187" s="119">
        <v>1</v>
      </c>
      <c r="Y187" s="119" t="s">
        <v>269</v>
      </c>
    </row>
    <row r="188" spans="1:25" s="96" customFormat="1" ht="28.5">
      <c r="A188" s="97" t="s">
        <v>696</v>
      </c>
      <c r="B188" s="384">
        <v>2</v>
      </c>
      <c r="C188" s="163">
        <v>44154</v>
      </c>
      <c r="D188" s="163">
        <v>44156</v>
      </c>
      <c r="E188" s="119"/>
      <c r="F188" s="119">
        <v>590</v>
      </c>
      <c r="G188" s="119">
        <v>96</v>
      </c>
      <c r="H188" s="119">
        <v>0</v>
      </c>
      <c r="I188" s="119">
        <v>0</v>
      </c>
      <c r="J188" s="119">
        <v>4</v>
      </c>
      <c r="K188" s="119">
        <v>25</v>
      </c>
      <c r="L188" s="119">
        <v>4</v>
      </c>
      <c r="M188" s="119">
        <v>2</v>
      </c>
      <c r="N188" s="119">
        <v>0</v>
      </c>
      <c r="O188" s="119" t="s">
        <v>5</v>
      </c>
      <c r="P188" s="119">
        <v>16839</v>
      </c>
      <c r="Q188" s="119">
        <v>4131</v>
      </c>
      <c r="R188" s="119" t="s">
        <v>5</v>
      </c>
      <c r="S188" s="119">
        <v>22064</v>
      </c>
      <c r="T188" s="119">
        <v>7296</v>
      </c>
      <c r="U188" s="119" t="s">
        <v>707</v>
      </c>
      <c r="V188" s="119" t="s">
        <v>708</v>
      </c>
      <c r="W188" s="28">
        <v>10</v>
      </c>
      <c r="X188" s="119">
        <v>1</v>
      </c>
      <c r="Y188" s="119" t="s">
        <v>269</v>
      </c>
    </row>
    <row r="189" spans="1:25" s="96" customFormat="1" ht="14.25">
      <c r="A189" s="97" t="s">
        <v>666</v>
      </c>
      <c r="B189" s="386">
        <v>1</v>
      </c>
      <c r="C189" s="209">
        <v>43799</v>
      </c>
      <c r="D189" s="209">
        <v>43807</v>
      </c>
      <c r="E189" s="145">
        <v>57509</v>
      </c>
      <c r="F189" s="145">
        <v>57199</v>
      </c>
      <c r="G189" s="145">
        <v>17314</v>
      </c>
      <c r="H189" s="145">
        <v>310</v>
      </c>
      <c r="I189" s="145">
        <v>0</v>
      </c>
      <c r="J189" s="145">
        <v>73</v>
      </c>
      <c r="K189" s="145">
        <v>3099</v>
      </c>
      <c r="L189" s="145">
        <v>1063</v>
      </c>
      <c r="M189" s="145">
        <v>0</v>
      </c>
      <c r="N189" s="145">
        <v>0</v>
      </c>
      <c r="O189" s="145" t="s">
        <v>33</v>
      </c>
      <c r="P189" s="145">
        <v>1000000</v>
      </c>
      <c r="Q189" s="145">
        <v>0</v>
      </c>
      <c r="R189" s="145" t="s">
        <v>33</v>
      </c>
      <c r="S189" s="145">
        <v>1000000</v>
      </c>
      <c r="T189" s="145">
        <v>0</v>
      </c>
      <c r="U189" s="145"/>
      <c r="V189" s="145" t="s">
        <v>667</v>
      </c>
      <c r="W189" s="28">
        <v>5</v>
      </c>
      <c r="X189" s="145">
        <v>27</v>
      </c>
      <c r="Y189" s="145" t="s">
        <v>269</v>
      </c>
    </row>
    <row r="190" spans="1:26" ht="15">
      <c r="A190" s="190" t="s">
        <v>311</v>
      </c>
      <c r="B190" s="365"/>
      <c r="C190" s="185"/>
      <c r="D190" s="185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73"/>
      <c r="P190" s="186"/>
      <c r="Q190" s="173"/>
      <c r="R190" s="173"/>
      <c r="S190" s="173"/>
      <c r="T190" s="173"/>
      <c r="U190" s="187"/>
      <c r="V190" s="187"/>
      <c r="W190" s="188"/>
      <c r="X190" s="187"/>
      <c r="Y190" s="187"/>
      <c r="Z190" s="295"/>
    </row>
    <row r="191" spans="1:25" ht="14.25">
      <c r="A191" s="177" t="s">
        <v>312</v>
      </c>
      <c r="B191" s="372">
        <v>1</v>
      </c>
      <c r="C191" s="241">
        <v>43505</v>
      </c>
      <c r="D191" s="241">
        <v>43513</v>
      </c>
      <c r="E191" s="36">
        <v>5300</v>
      </c>
      <c r="F191" s="36">
        <v>5300</v>
      </c>
      <c r="G191" s="36">
        <v>300</v>
      </c>
      <c r="H191" s="36">
        <v>0</v>
      </c>
      <c r="I191" s="36">
        <v>0</v>
      </c>
      <c r="J191" s="36">
        <v>6</v>
      </c>
      <c r="K191" s="36">
        <v>203</v>
      </c>
      <c r="L191" s="36">
        <v>11</v>
      </c>
      <c r="M191" s="36">
        <v>0</v>
      </c>
      <c r="N191" s="36">
        <v>0</v>
      </c>
      <c r="O191" s="243" t="s">
        <v>33</v>
      </c>
      <c r="P191" s="36">
        <v>36549</v>
      </c>
      <c r="Q191" s="243">
        <v>0</v>
      </c>
      <c r="R191" s="243" t="s">
        <v>33</v>
      </c>
      <c r="S191" s="243">
        <v>36549</v>
      </c>
      <c r="T191" s="243">
        <v>0</v>
      </c>
      <c r="U191" s="240"/>
      <c r="V191" s="240" t="s">
        <v>313</v>
      </c>
      <c r="W191" s="240">
        <v>5</v>
      </c>
      <c r="X191" s="240">
        <v>3</v>
      </c>
      <c r="Y191" s="240" t="s">
        <v>266</v>
      </c>
    </row>
    <row r="192" spans="1:25" ht="14.25">
      <c r="A192" s="177" t="s">
        <v>314</v>
      </c>
      <c r="B192" s="358">
        <v>1</v>
      </c>
      <c r="C192" s="20">
        <v>43560</v>
      </c>
      <c r="D192" s="20">
        <v>43562</v>
      </c>
      <c r="E192" s="26">
        <v>4456</v>
      </c>
      <c r="F192" s="26">
        <v>4456</v>
      </c>
      <c r="G192" s="26">
        <v>135</v>
      </c>
      <c r="H192" s="26">
        <v>0</v>
      </c>
      <c r="I192" s="26">
        <v>0</v>
      </c>
      <c r="J192" s="26">
        <v>5</v>
      </c>
      <c r="K192" s="26">
        <v>129</v>
      </c>
      <c r="L192" s="26">
        <v>6</v>
      </c>
      <c r="M192" s="26">
        <v>0</v>
      </c>
      <c r="N192" s="26">
        <v>0</v>
      </c>
      <c r="O192" s="21" t="s">
        <v>33</v>
      </c>
      <c r="P192" s="26">
        <v>42500</v>
      </c>
      <c r="Q192" s="21">
        <v>0</v>
      </c>
      <c r="R192" s="21" t="s">
        <v>33</v>
      </c>
      <c r="S192" s="21">
        <v>42500</v>
      </c>
      <c r="T192" s="21">
        <v>0</v>
      </c>
      <c r="U192" s="19"/>
      <c r="V192" s="19" t="s">
        <v>313</v>
      </c>
      <c r="W192" s="19">
        <v>5</v>
      </c>
      <c r="X192" s="19" t="s">
        <v>315</v>
      </c>
      <c r="Y192" s="19" t="s">
        <v>266</v>
      </c>
    </row>
    <row r="193" spans="1:25" s="96" customFormat="1" ht="14.25">
      <c r="A193" s="177" t="s">
        <v>316</v>
      </c>
      <c r="B193" s="373">
        <v>1</v>
      </c>
      <c r="C193" s="199">
        <v>43769</v>
      </c>
      <c r="D193" s="199">
        <v>43772</v>
      </c>
      <c r="E193" s="205">
        <v>6150</v>
      </c>
      <c r="F193" s="205">
        <v>6000</v>
      </c>
      <c r="G193" s="205">
        <v>0</v>
      </c>
      <c r="H193" s="205">
        <v>150</v>
      </c>
      <c r="I193" s="205">
        <v>0</v>
      </c>
      <c r="J193" s="205">
        <v>4</v>
      </c>
      <c r="K193" s="205">
        <v>112</v>
      </c>
      <c r="L193" s="205">
        <v>4</v>
      </c>
      <c r="M193" s="205">
        <v>52</v>
      </c>
      <c r="N193" s="205">
        <v>0</v>
      </c>
      <c r="O193" s="34" t="s">
        <v>33</v>
      </c>
      <c r="P193" s="205">
        <v>30640</v>
      </c>
      <c r="Q193" s="34">
        <v>0</v>
      </c>
      <c r="R193" s="34" t="s">
        <v>33</v>
      </c>
      <c r="S193" s="34">
        <v>30640</v>
      </c>
      <c r="T193" s="34">
        <v>0</v>
      </c>
      <c r="U193" s="33"/>
      <c r="V193" s="33" t="s">
        <v>313</v>
      </c>
      <c r="W193" s="33">
        <v>5</v>
      </c>
      <c r="X193" s="33">
        <v>3</v>
      </c>
      <c r="Y193" s="33" t="s">
        <v>266</v>
      </c>
    </row>
    <row r="194" spans="1:26" s="96" customFormat="1" ht="15">
      <c r="A194" s="190" t="s">
        <v>423</v>
      </c>
      <c r="B194" s="387"/>
      <c r="C194" s="108"/>
      <c r="D194" s="10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10"/>
      <c r="P194" s="109"/>
      <c r="Q194" s="109"/>
      <c r="R194" s="110"/>
      <c r="S194" s="109"/>
      <c r="T194" s="109"/>
      <c r="U194" s="294"/>
      <c r="V194" s="294"/>
      <c r="W194" s="188"/>
      <c r="X194" s="294"/>
      <c r="Y194" s="294"/>
      <c r="Z194" s="294"/>
    </row>
    <row r="195" spans="1:25" s="96" customFormat="1" ht="28.5">
      <c r="A195" s="177" t="s">
        <v>424</v>
      </c>
      <c r="B195" s="388">
        <v>1</v>
      </c>
      <c r="C195" s="210">
        <v>43756</v>
      </c>
      <c r="D195" s="210">
        <v>43757</v>
      </c>
      <c r="E195" s="211">
        <v>700</v>
      </c>
      <c r="F195" s="211">
        <v>0</v>
      </c>
      <c r="G195" s="211">
        <v>0</v>
      </c>
      <c r="H195" s="211">
        <v>700</v>
      </c>
      <c r="I195" s="211">
        <v>0</v>
      </c>
      <c r="J195" s="211">
        <v>1</v>
      </c>
      <c r="K195" s="211">
        <v>40</v>
      </c>
      <c r="L195" s="211">
        <v>0</v>
      </c>
      <c r="M195" s="211">
        <v>15</v>
      </c>
      <c r="N195" s="211">
        <v>0</v>
      </c>
      <c r="O195" s="212" t="s">
        <v>33</v>
      </c>
      <c r="P195" s="211">
        <v>6570</v>
      </c>
      <c r="Q195" s="211">
        <v>270</v>
      </c>
      <c r="R195" s="212" t="s">
        <v>35</v>
      </c>
      <c r="S195" s="211">
        <v>6570</v>
      </c>
      <c r="T195" s="211">
        <v>270</v>
      </c>
      <c r="U195" s="213"/>
      <c r="V195" s="213" t="s">
        <v>425</v>
      </c>
      <c r="W195" s="230">
        <v>5</v>
      </c>
      <c r="X195" s="213">
        <v>1</v>
      </c>
      <c r="Y195" s="214" t="s">
        <v>266</v>
      </c>
    </row>
    <row r="196" spans="1:26" s="96" customFormat="1" ht="15">
      <c r="A196" s="190" t="s">
        <v>426</v>
      </c>
      <c r="B196" s="387"/>
      <c r="C196" s="108"/>
      <c r="D196" s="10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10"/>
      <c r="P196" s="109"/>
      <c r="Q196" s="109"/>
      <c r="R196" s="110"/>
      <c r="S196" s="109"/>
      <c r="T196" s="109"/>
      <c r="U196" s="294"/>
      <c r="V196" s="294"/>
      <c r="W196" s="188"/>
      <c r="X196" s="294"/>
      <c r="Y196" s="294"/>
      <c r="Z196" s="294"/>
    </row>
    <row r="197" spans="1:25" s="96" customFormat="1" ht="28.5">
      <c r="A197" s="177" t="s">
        <v>427</v>
      </c>
      <c r="B197" s="389">
        <v>1</v>
      </c>
      <c r="C197" s="111">
        <v>43758</v>
      </c>
      <c r="D197" s="111">
        <v>43765</v>
      </c>
      <c r="E197" s="112">
        <v>6250</v>
      </c>
      <c r="F197" s="112">
        <v>4710</v>
      </c>
      <c r="G197" s="112">
        <v>0</v>
      </c>
      <c r="H197" s="112">
        <v>1540</v>
      </c>
      <c r="I197" s="112">
        <v>0</v>
      </c>
      <c r="J197" s="112">
        <v>1</v>
      </c>
      <c r="K197" s="112">
        <v>150</v>
      </c>
      <c r="L197" s="112">
        <v>0</v>
      </c>
      <c r="M197" s="112">
        <v>0</v>
      </c>
      <c r="N197" s="112">
        <v>0</v>
      </c>
      <c r="O197" s="113" t="s">
        <v>33</v>
      </c>
      <c r="P197" s="112">
        <v>16990</v>
      </c>
      <c r="Q197" s="112">
        <v>1870</v>
      </c>
      <c r="R197" s="113" t="s">
        <v>5</v>
      </c>
      <c r="S197" s="112">
        <v>16990</v>
      </c>
      <c r="T197" s="112">
        <v>1870</v>
      </c>
      <c r="U197" s="52"/>
      <c r="V197" s="52" t="s">
        <v>428</v>
      </c>
      <c r="W197" s="240">
        <v>5</v>
      </c>
      <c r="X197" s="52">
        <v>1</v>
      </c>
      <c r="Y197" s="114" t="s">
        <v>266</v>
      </c>
    </row>
    <row r="198" spans="1:25" s="96" customFormat="1" ht="28.5">
      <c r="A198" s="177" t="s">
        <v>429</v>
      </c>
      <c r="B198" s="390">
        <v>1</v>
      </c>
      <c r="C198" s="104">
        <v>43810</v>
      </c>
      <c r="D198" s="104">
        <v>43810</v>
      </c>
      <c r="E198" s="105">
        <v>6250</v>
      </c>
      <c r="F198" s="105">
        <v>4710</v>
      </c>
      <c r="G198" s="105">
        <v>0</v>
      </c>
      <c r="H198" s="105">
        <v>1540</v>
      </c>
      <c r="I198" s="105">
        <v>0</v>
      </c>
      <c r="J198" s="105">
        <v>1</v>
      </c>
      <c r="K198" s="105">
        <v>75</v>
      </c>
      <c r="L198" s="105">
        <v>0</v>
      </c>
      <c r="M198" s="105">
        <v>0</v>
      </c>
      <c r="N198" s="105">
        <v>0</v>
      </c>
      <c r="O198" s="106" t="s">
        <v>35</v>
      </c>
      <c r="P198" s="105">
        <v>4505</v>
      </c>
      <c r="Q198" s="105">
        <v>150</v>
      </c>
      <c r="R198" s="106" t="s">
        <v>35</v>
      </c>
      <c r="S198" s="105">
        <v>4505</v>
      </c>
      <c r="T198" s="105">
        <v>150</v>
      </c>
      <c r="U198" s="51"/>
      <c r="V198" s="51" t="s">
        <v>428</v>
      </c>
      <c r="W198" s="33">
        <v>5</v>
      </c>
      <c r="X198" s="51">
        <v>1</v>
      </c>
      <c r="Y198" s="107" t="s">
        <v>266</v>
      </c>
    </row>
    <row r="199" spans="1:26" s="96" customFormat="1" ht="15" customHeight="1">
      <c r="A199" s="190" t="s">
        <v>673</v>
      </c>
      <c r="B199" s="292"/>
      <c r="C199" s="185"/>
      <c r="D199" s="185"/>
      <c r="E199" s="289"/>
      <c r="F199" s="289"/>
      <c r="G199" s="290"/>
      <c r="H199" s="289"/>
      <c r="I199" s="290"/>
      <c r="J199" s="291"/>
      <c r="K199" s="289"/>
      <c r="L199" s="290"/>
      <c r="M199" s="289"/>
      <c r="N199" s="292"/>
      <c r="O199" s="289"/>
      <c r="P199" s="289"/>
      <c r="Q199" s="292"/>
      <c r="R199" s="289"/>
      <c r="S199" s="289"/>
      <c r="T199" s="292"/>
      <c r="U199" s="293"/>
      <c r="V199" s="293"/>
      <c r="W199" s="301"/>
      <c r="X199" s="293"/>
      <c r="Y199" s="294"/>
      <c r="Z199" s="294"/>
    </row>
    <row r="200" spans="1:25" s="96" customFormat="1" ht="28.5">
      <c r="A200" s="97" t="s">
        <v>669</v>
      </c>
      <c r="B200" s="383">
        <v>1</v>
      </c>
      <c r="C200" s="269">
        <v>43519</v>
      </c>
      <c r="D200" s="269">
        <v>43522</v>
      </c>
      <c r="E200" s="140">
        <v>5120</v>
      </c>
      <c r="F200" s="140">
        <v>5120</v>
      </c>
      <c r="G200" s="140">
        <v>220</v>
      </c>
      <c r="H200" s="140">
        <v>0</v>
      </c>
      <c r="I200" s="140">
        <v>0</v>
      </c>
      <c r="J200" s="140">
        <v>8</v>
      </c>
      <c r="K200" s="140">
        <v>455</v>
      </c>
      <c r="L200" s="140">
        <v>15</v>
      </c>
      <c r="M200" s="140">
        <v>124</v>
      </c>
      <c r="N200" s="140">
        <v>0</v>
      </c>
      <c r="O200" s="140" t="s">
        <v>35</v>
      </c>
      <c r="P200" s="140">
        <v>40122</v>
      </c>
      <c r="Q200" s="140">
        <v>0</v>
      </c>
      <c r="R200" s="140" t="s">
        <v>35</v>
      </c>
      <c r="S200" s="140">
        <v>40122</v>
      </c>
      <c r="T200" s="140">
        <v>0</v>
      </c>
      <c r="U200" s="140"/>
      <c r="V200" s="140" t="s">
        <v>670</v>
      </c>
      <c r="W200" s="224">
        <v>5</v>
      </c>
      <c r="X200" s="140">
        <v>2</v>
      </c>
      <c r="Y200" s="140" t="s">
        <v>269</v>
      </c>
    </row>
    <row r="201" spans="1:25" s="96" customFormat="1" ht="14.25">
      <c r="A201" s="97" t="s">
        <v>828</v>
      </c>
      <c r="B201" s="384">
        <v>1</v>
      </c>
      <c r="C201" s="163">
        <v>43742</v>
      </c>
      <c r="D201" s="163">
        <v>43744</v>
      </c>
      <c r="E201" s="119">
        <v>19826</v>
      </c>
      <c r="F201" s="119">
        <v>19670</v>
      </c>
      <c r="G201" s="119">
        <v>580</v>
      </c>
      <c r="H201" s="119">
        <v>156</v>
      </c>
      <c r="I201" s="119">
        <v>0</v>
      </c>
      <c r="J201" s="119">
        <v>7</v>
      </c>
      <c r="K201" s="119">
        <v>193</v>
      </c>
      <c r="L201" s="119">
        <v>21</v>
      </c>
      <c r="M201" s="119">
        <v>12</v>
      </c>
      <c r="N201" s="119">
        <v>12</v>
      </c>
      <c r="O201" s="119" t="s">
        <v>35</v>
      </c>
      <c r="P201" s="119">
        <v>23246</v>
      </c>
      <c r="Q201" s="119">
        <v>199</v>
      </c>
      <c r="R201" s="119" t="s">
        <v>35</v>
      </c>
      <c r="S201" s="119">
        <v>23246</v>
      </c>
      <c r="T201" s="119">
        <v>199</v>
      </c>
      <c r="U201" s="119"/>
      <c r="V201" s="119" t="s">
        <v>671</v>
      </c>
      <c r="W201" s="28">
        <v>5</v>
      </c>
      <c r="X201" s="119">
        <v>7</v>
      </c>
      <c r="Y201" s="119" t="s">
        <v>269</v>
      </c>
    </row>
    <row r="202" spans="1:25" s="96" customFormat="1" ht="14.25">
      <c r="A202" s="97" t="s">
        <v>672</v>
      </c>
      <c r="B202" s="386">
        <v>2</v>
      </c>
      <c r="C202" s="209">
        <v>43755</v>
      </c>
      <c r="D202" s="209">
        <v>43757</v>
      </c>
      <c r="E202" s="145">
        <v>27000</v>
      </c>
      <c r="F202" s="145">
        <v>27000</v>
      </c>
      <c r="G202" s="145">
        <v>8000</v>
      </c>
      <c r="H202" s="145">
        <v>0</v>
      </c>
      <c r="I202" s="145">
        <v>0</v>
      </c>
      <c r="J202" s="145">
        <v>23</v>
      </c>
      <c r="K202" s="145">
        <v>255</v>
      </c>
      <c r="L202" s="145">
        <v>63</v>
      </c>
      <c r="M202" s="145">
        <v>0</v>
      </c>
      <c r="N202" s="145">
        <v>0</v>
      </c>
      <c r="O202" s="145" t="s">
        <v>5</v>
      </c>
      <c r="P202" s="145">
        <v>16128</v>
      </c>
      <c r="Q202" s="145">
        <v>2327</v>
      </c>
      <c r="R202" s="145" t="s">
        <v>5</v>
      </c>
      <c r="S202" s="145">
        <v>16128</v>
      </c>
      <c r="T202" s="145">
        <v>2327</v>
      </c>
      <c r="U202" s="145"/>
      <c r="V202" s="145" t="s">
        <v>671</v>
      </c>
      <c r="W202" s="28">
        <v>5</v>
      </c>
      <c r="X202" s="145">
        <v>22</v>
      </c>
      <c r="Y202" s="145" t="s">
        <v>269</v>
      </c>
    </row>
    <row r="203" spans="1:26" s="96" customFormat="1" ht="15">
      <c r="A203" s="190" t="s">
        <v>430</v>
      </c>
      <c r="B203" s="387"/>
      <c r="C203" s="108"/>
      <c r="D203" s="10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10"/>
      <c r="P203" s="109"/>
      <c r="Q203" s="109"/>
      <c r="R203" s="110"/>
      <c r="S203" s="109"/>
      <c r="T203" s="109"/>
      <c r="U203" s="294"/>
      <c r="V203" s="294"/>
      <c r="W203" s="188"/>
      <c r="X203" s="294"/>
      <c r="Y203" s="294"/>
      <c r="Z203" s="294"/>
    </row>
    <row r="204" spans="1:25" s="96" customFormat="1" ht="28.5">
      <c r="A204" s="177" t="s">
        <v>431</v>
      </c>
      <c r="B204" s="388">
        <v>1</v>
      </c>
      <c r="C204" s="210">
        <v>43772</v>
      </c>
      <c r="D204" s="210">
        <v>43772</v>
      </c>
      <c r="E204" s="211">
        <v>1500</v>
      </c>
      <c r="F204" s="211">
        <v>0</v>
      </c>
      <c r="G204" s="211">
        <v>0</v>
      </c>
      <c r="H204" s="211">
        <v>1500</v>
      </c>
      <c r="I204" s="211">
        <v>0</v>
      </c>
      <c r="J204" s="211">
        <v>1</v>
      </c>
      <c r="K204" s="211">
        <v>60</v>
      </c>
      <c r="L204" s="211">
        <v>0</v>
      </c>
      <c r="M204" s="211">
        <v>0</v>
      </c>
      <c r="N204" s="211">
        <v>0</v>
      </c>
      <c r="O204" s="212" t="s">
        <v>35</v>
      </c>
      <c r="P204" s="211">
        <v>16550</v>
      </c>
      <c r="Q204" s="211">
        <v>1050</v>
      </c>
      <c r="R204" s="212" t="s">
        <v>35</v>
      </c>
      <c r="S204" s="211">
        <v>16550</v>
      </c>
      <c r="T204" s="211">
        <v>1050</v>
      </c>
      <c r="U204" s="213"/>
      <c r="V204" s="213" t="s">
        <v>432</v>
      </c>
      <c r="W204" s="230">
        <v>5</v>
      </c>
      <c r="X204" s="213">
        <v>1</v>
      </c>
      <c r="Y204" s="214" t="s">
        <v>266</v>
      </c>
    </row>
    <row r="205" spans="1:26" ht="15">
      <c r="A205" s="190" t="s">
        <v>684</v>
      </c>
      <c r="B205" s="387"/>
      <c r="C205" s="108"/>
      <c r="D205" s="10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10"/>
      <c r="P205" s="109"/>
      <c r="Q205" s="109"/>
      <c r="R205" s="110"/>
      <c r="S205" s="109"/>
      <c r="T205" s="109"/>
      <c r="U205" s="294"/>
      <c r="V205" s="294"/>
      <c r="W205" s="188"/>
      <c r="X205" s="294"/>
      <c r="Y205" s="294"/>
      <c r="Z205" s="295"/>
    </row>
    <row r="206" spans="1:25" ht="16.5" customHeight="1">
      <c r="A206" s="177" t="s">
        <v>582</v>
      </c>
      <c r="B206" s="378">
        <v>1</v>
      </c>
      <c r="C206" s="258">
        <v>44102</v>
      </c>
      <c r="D206" s="258">
        <v>44103</v>
      </c>
      <c r="E206" s="259">
        <v>2500</v>
      </c>
      <c r="F206" s="259">
        <v>2500</v>
      </c>
      <c r="G206" s="259"/>
      <c r="H206" s="259"/>
      <c r="I206" s="259"/>
      <c r="J206" s="259">
        <v>1</v>
      </c>
      <c r="K206" s="259">
        <v>60</v>
      </c>
      <c r="L206" s="259"/>
      <c r="M206" s="259"/>
      <c r="N206" s="259"/>
      <c r="O206" s="230" t="s">
        <v>33</v>
      </c>
      <c r="P206" s="261">
        <v>1500</v>
      </c>
      <c r="Q206" s="230"/>
      <c r="R206" s="230" t="s">
        <v>33</v>
      </c>
      <c r="S206" s="261">
        <v>1500</v>
      </c>
      <c r="T206" s="230"/>
      <c r="U206" s="262"/>
      <c r="V206" s="230" t="s">
        <v>583</v>
      </c>
      <c r="W206" s="230">
        <v>5</v>
      </c>
      <c r="X206" s="230">
        <v>25</v>
      </c>
      <c r="Y206" s="230" t="s">
        <v>266</v>
      </c>
    </row>
    <row r="207" spans="1:26" s="96" customFormat="1" ht="15">
      <c r="A207" s="190" t="s">
        <v>433</v>
      </c>
      <c r="B207" s="387"/>
      <c r="C207" s="108"/>
      <c r="D207" s="10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10"/>
      <c r="P207" s="109"/>
      <c r="Q207" s="109"/>
      <c r="R207" s="110"/>
      <c r="S207" s="109"/>
      <c r="T207" s="109"/>
      <c r="U207" s="294"/>
      <c r="V207" s="294"/>
      <c r="W207" s="188"/>
      <c r="X207" s="294"/>
      <c r="Y207" s="294"/>
      <c r="Z207" s="294"/>
    </row>
    <row r="208" spans="1:25" s="96" customFormat="1" ht="14.25">
      <c r="A208" s="177" t="s">
        <v>829</v>
      </c>
      <c r="B208" s="388">
        <v>1</v>
      </c>
      <c r="C208" s="210">
        <v>43779</v>
      </c>
      <c r="D208" s="210">
        <v>43786</v>
      </c>
      <c r="E208" s="211">
        <v>1089</v>
      </c>
      <c r="F208" s="211">
        <v>180</v>
      </c>
      <c r="G208" s="211">
        <v>0</v>
      </c>
      <c r="H208" s="211">
        <v>909</v>
      </c>
      <c r="I208" s="211">
        <v>0</v>
      </c>
      <c r="J208" s="211">
        <v>1</v>
      </c>
      <c r="K208" s="211">
        <v>140</v>
      </c>
      <c r="L208" s="211">
        <v>0</v>
      </c>
      <c r="M208" s="211">
        <v>0</v>
      </c>
      <c r="N208" s="211">
        <v>0</v>
      </c>
      <c r="O208" s="212" t="s">
        <v>35</v>
      </c>
      <c r="P208" s="211">
        <v>31516</v>
      </c>
      <c r="Q208" s="211">
        <v>2601</v>
      </c>
      <c r="R208" s="212" t="s">
        <v>35</v>
      </c>
      <c r="S208" s="211">
        <v>31516</v>
      </c>
      <c r="T208" s="211">
        <v>2601</v>
      </c>
      <c r="U208" s="213"/>
      <c r="V208" s="213" t="s">
        <v>434</v>
      </c>
      <c r="W208" s="230">
        <v>5</v>
      </c>
      <c r="X208" s="213">
        <v>1.2</v>
      </c>
      <c r="Y208" s="214" t="s">
        <v>266</v>
      </c>
    </row>
    <row r="209" spans="1:26" s="96" customFormat="1" ht="15">
      <c r="A209" s="190" t="s">
        <v>531</v>
      </c>
      <c r="B209" s="292"/>
      <c r="C209" s="185"/>
      <c r="D209" s="185"/>
      <c r="E209" s="159"/>
      <c r="F209" s="159"/>
      <c r="G209" s="159"/>
      <c r="H209" s="159"/>
      <c r="I209" s="159"/>
      <c r="J209" s="173"/>
      <c r="K209" s="159"/>
      <c r="L209" s="159"/>
      <c r="M209" s="159"/>
      <c r="N209" s="173"/>
      <c r="O209" s="159"/>
      <c r="P209" s="159"/>
      <c r="Q209" s="173"/>
      <c r="R209" s="173"/>
      <c r="S209" s="173"/>
      <c r="T209" s="173"/>
      <c r="U209" s="187"/>
      <c r="V209" s="294"/>
      <c r="W209" s="188"/>
      <c r="X209" s="294"/>
      <c r="Y209" s="294"/>
      <c r="Z209" s="294"/>
    </row>
    <row r="210" spans="1:25" s="96" customFormat="1" ht="28.5">
      <c r="A210" s="97" t="s">
        <v>775</v>
      </c>
      <c r="B210" s="383">
        <v>1</v>
      </c>
      <c r="C210" s="269">
        <v>43546</v>
      </c>
      <c r="D210" s="269">
        <v>43548</v>
      </c>
      <c r="E210" s="140">
        <v>15000</v>
      </c>
      <c r="F210" s="140">
        <v>10000</v>
      </c>
      <c r="G210" s="140">
        <v>3000</v>
      </c>
      <c r="H210" s="140">
        <v>5000</v>
      </c>
      <c r="I210" s="140">
        <v>3000</v>
      </c>
      <c r="J210" s="140">
        <v>300</v>
      </c>
      <c r="K210" s="140">
        <v>390</v>
      </c>
      <c r="L210" s="140">
        <v>90</v>
      </c>
      <c r="M210" s="140">
        <v>210</v>
      </c>
      <c r="N210" s="140">
        <v>60</v>
      </c>
      <c r="O210" s="140" t="s">
        <v>5</v>
      </c>
      <c r="P210" s="140">
        <v>16800</v>
      </c>
      <c r="Q210" s="140">
        <v>6200</v>
      </c>
      <c r="R210" s="140" t="s">
        <v>5</v>
      </c>
      <c r="S210" s="140"/>
      <c r="T210" s="140"/>
      <c r="U210" s="140"/>
      <c r="V210" s="140" t="s">
        <v>530</v>
      </c>
      <c r="W210" s="224">
        <v>5</v>
      </c>
      <c r="X210" s="140">
        <v>6</v>
      </c>
      <c r="Y210" s="140" t="s">
        <v>269</v>
      </c>
    </row>
    <row r="211" spans="1:25" s="96" customFormat="1" ht="71.25">
      <c r="A211" s="97" t="s">
        <v>561</v>
      </c>
      <c r="B211" s="384">
        <v>1</v>
      </c>
      <c r="C211" s="163">
        <v>43918</v>
      </c>
      <c r="D211" s="163">
        <v>43920</v>
      </c>
      <c r="E211" s="119">
        <v>1016</v>
      </c>
      <c r="F211" s="119">
        <v>908</v>
      </c>
      <c r="G211" s="119">
        <v>69</v>
      </c>
      <c r="H211" s="119">
        <v>108</v>
      </c>
      <c r="I211" s="119">
        <v>0</v>
      </c>
      <c r="J211" s="119">
        <v>67</v>
      </c>
      <c r="K211" s="119">
        <v>71</v>
      </c>
      <c r="L211" s="119">
        <v>4</v>
      </c>
      <c r="M211" s="119">
        <v>40</v>
      </c>
      <c r="N211" s="119">
        <v>29</v>
      </c>
      <c r="O211" s="119" t="s">
        <v>35</v>
      </c>
      <c r="P211" s="119">
        <v>22600</v>
      </c>
      <c r="Q211" s="119">
        <v>130</v>
      </c>
      <c r="R211" s="119" t="s">
        <v>35</v>
      </c>
      <c r="S211" s="119"/>
      <c r="T211" s="119"/>
      <c r="U211" s="119"/>
      <c r="V211" s="119" t="s">
        <v>562</v>
      </c>
      <c r="W211" s="28">
        <v>5</v>
      </c>
      <c r="X211" s="119" t="s">
        <v>563</v>
      </c>
      <c r="Y211" s="119" t="s">
        <v>269</v>
      </c>
    </row>
    <row r="212" spans="1:25" s="96" customFormat="1" ht="14.25">
      <c r="A212" s="97" t="s">
        <v>776</v>
      </c>
      <c r="B212" s="384">
        <v>1</v>
      </c>
      <c r="C212" s="163">
        <v>43602</v>
      </c>
      <c r="D212" s="163">
        <v>43603</v>
      </c>
      <c r="E212" s="119">
        <f>F212+H212</f>
        <v>2800</v>
      </c>
      <c r="F212" s="119">
        <v>2400</v>
      </c>
      <c r="G212" s="119">
        <v>100</v>
      </c>
      <c r="H212" s="119">
        <v>400</v>
      </c>
      <c r="I212" s="119">
        <v>100</v>
      </c>
      <c r="J212" s="119">
        <v>112</v>
      </c>
      <c r="K212" s="119">
        <v>120</v>
      </c>
      <c r="L212" s="119">
        <v>8</v>
      </c>
      <c r="M212" s="119">
        <v>42</v>
      </c>
      <c r="N212" s="119">
        <v>6</v>
      </c>
      <c r="O212" s="119" t="s">
        <v>35</v>
      </c>
      <c r="P212" s="119">
        <v>8500</v>
      </c>
      <c r="Q212" s="119">
        <v>490</v>
      </c>
      <c r="R212" s="119" t="s">
        <v>35</v>
      </c>
      <c r="S212" s="119"/>
      <c r="T212" s="119"/>
      <c r="U212" s="119"/>
      <c r="V212" s="119" t="s">
        <v>530</v>
      </c>
      <c r="W212" s="28">
        <v>5</v>
      </c>
      <c r="X212" s="119">
        <v>4</v>
      </c>
      <c r="Y212" s="119" t="s">
        <v>269</v>
      </c>
    </row>
    <row r="213" spans="1:25" s="96" customFormat="1" ht="14.25">
      <c r="A213" s="97" t="s">
        <v>777</v>
      </c>
      <c r="B213" s="384">
        <v>1</v>
      </c>
      <c r="C213" s="163">
        <v>43983</v>
      </c>
      <c r="D213" s="163">
        <v>43991</v>
      </c>
      <c r="E213" s="119">
        <f>F213+H213</f>
        <v>30784</v>
      </c>
      <c r="F213" s="119">
        <v>5284</v>
      </c>
      <c r="G213" s="119"/>
      <c r="H213" s="119">
        <v>25500</v>
      </c>
      <c r="I213" s="119"/>
      <c r="J213" s="119">
        <v>1</v>
      </c>
      <c r="K213" s="119">
        <v>133</v>
      </c>
      <c r="L213" s="119">
        <v>3</v>
      </c>
      <c r="M213" s="119">
        <v>61</v>
      </c>
      <c r="N213" s="119">
        <v>17</v>
      </c>
      <c r="O213" s="119" t="s">
        <v>35</v>
      </c>
      <c r="P213" s="119">
        <v>43387</v>
      </c>
      <c r="Q213" s="119">
        <v>4339</v>
      </c>
      <c r="R213" s="119" t="s">
        <v>35</v>
      </c>
      <c r="S213" s="119"/>
      <c r="T213" s="119"/>
      <c r="U213" s="119"/>
      <c r="V213" s="119" t="s">
        <v>680</v>
      </c>
      <c r="W213" s="28">
        <v>5</v>
      </c>
      <c r="X213" s="119">
        <v>27</v>
      </c>
      <c r="Y213" s="119" t="s">
        <v>269</v>
      </c>
    </row>
    <row r="214" spans="1:25" s="96" customFormat="1" ht="14.25">
      <c r="A214" s="97" t="s">
        <v>778</v>
      </c>
      <c r="B214" s="384">
        <v>1</v>
      </c>
      <c r="C214" s="163">
        <v>43786</v>
      </c>
      <c r="D214" s="163">
        <v>43788</v>
      </c>
      <c r="E214" s="119">
        <f>F214+H214</f>
        <v>4400</v>
      </c>
      <c r="F214" s="119">
        <v>4000</v>
      </c>
      <c r="G214" s="119">
        <v>500</v>
      </c>
      <c r="H214" s="119">
        <v>400</v>
      </c>
      <c r="I214" s="119">
        <v>100</v>
      </c>
      <c r="J214" s="119">
        <v>120</v>
      </c>
      <c r="K214" s="119">
        <v>132</v>
      </c>
      <c r="L214" s="119">
        <v>12</v>
      </c>
      <c r="M214" s="119">
        <v>36</v>
      </c>
      <c r="N214" s="119">
        <v>8</v>
      </c>
      <c r="O214" s="119" t="s">
        <v>5</v>
      </c>
      <c r="P214" s="119">
        <v>10400</v>
      </c>
      <c r="Q214" s="119">
        <v>1150</v>
      </c>
      <c r="R214" s="119" t="s">
        <v>5</v>
      </c>
      <c r="S214" s="119"/>
      <c r="T214" s="119"/>
      <c r="U214" s="119"/>
      <c r="V214" s="119" t="s">
        <v>530</v>
      </c>
      <c r="W214" s="28">
        <v>5</v>
      </c>
      <c r="X214" s="119">
        <v>2</v>
      </c>
      <c r="Y214" s="119" t="s">
        <v>269</v>
      </c>
    </row>
    <row r="215" spans="1:25" s="96" customFormat="1" ht="14.25">
      <c r="A215" s="97" t="s">
        <v>779</v>
      </c>
      <c r="B215" s="384">
        <v>1</v>
      </c>
      <c r="C215" s="163">
        <v>43791</v>
      </c>
      <c r="D215" s="163">
        <v>43793</v>
      </c>
      <c r="E215" s="119">
        <f>F215+H215</f>
        <v>8000</v>
      </c>
      <c r="F215" s="119">
        <v>6000</v>
      </c>
      <c r="G215" s="119">
        <v>1200</v>
      </c>
      <c r="H215" s="119">
        <v>2000</v>
      </c>
      <c r="I215" s="119">
        <v>300</v>
      </c>
      <c r="J215" s="119">
        <v>200</v>
      </c>
      <c r="K215" s="119">
        <v>275</v>
      </c>
      <c r="L215" s="119">
        <v>55</v>
      </c>
      <c r="M215" s="119">
        <v>126</v>
      </c>
      <c r="N215" s="119">
        <v>22</v>
      </c>
      <c r="O215" s="119" t="s">
        <v>5</v>
      </c>
      <c r="P215" s="119">
        <v>13200</v>
      </c>
      <c r="Q215" s="119">
        <v>2750</v>
      </c>
      <c r="R215" s="119" t="s">
        <v>5</v>
      </c>
      <c r="S215" s="119"/>
      <c r="T215" s="119"/>
      <c r="U215" s="119"/>
      <c r="V215" s="119" t="s">
        <v>530</v>
      </c>
      <c r="W215" s="28">
        <v>5</v>
      </c>
      <c r="X215" s="119">
        <v>22</v>
      </c>
      <c r="Y215" s="119" t="s">
        <v>269</v>
      </c>
    </row>
    <row r="216" spans="1:25" s="96" customFormat="1" ht="14.25">
      <c r="A216" s="97" t="s">
        <v>780</v>
      </c>
      <c r="B216" s="386">
        <v>1</v>
      </c>
      <c r="C216" s="209">
        <v>43798</v>
      </c>
      <c r="D216" s="209">
        <v>43800</v>
      </c>
      <c r="E216" s="145">
        <f>F216+H216</f>
        <v>6000</v>
      </c>
      <c r="F216" s="145">
        <v>5000</v>
      </c>
      <c r="G216" s="145">
        <v>500</v>
      </c>
      <c r="H216" s="145">
        <v>1000</v>
      </c>
      <c r="I216" s="145">
        <v>500</v>
      </c>
      <c r="J216" s="145">
        <v>115</v>
      </c>
      <c r="K216" s="145">
        <v>125</v>
      </c>
      <c r="L216" s="145">
        <v>10</v>
      </c>
      <c r="M216" s="145">
        <v>60</v>
      </c>
      <c r="N216" s="145">
        <v>18</v>
      </c>
      <c r="O216" s="145" t="s">
        <v>5</v>
      </c>
      <c r="P216" s="145">
        <v>12000</v>
      </c>
      <c r="Q216" s="145">
        <v>500</v>
      </c>
      <c r="R216" s="145" t="s">
        <v>5</v>
      </c>
      <c r="S216" s="145"/>
      <c r="T216" s="145"/>
      <c r="U216" s="145"/>
      <c r="V216" s="145" t="s">
        <v>530</v>
      </c>
      <c r="W216" s="28">
        <v>5</v>
      </c>
      <c r="X216" s="145">
        <v>12</v>
      </c>
      <c r="Y216" s="145" t="s">
        <v>269</v>
      </c>
    </row>
    <row r="217" spans="1:26" s="96" customFormat="1" ht="15">
      <c r="A217" s="190" t="s">
        <v>375</v>
      </c>
      <c r="B217" s="391"/>
      <c r="C217" s="321"/>
      <c r="D217" s="321"/>
      <c r="E217" s="318"/>
      <c r="F217" s="318"/>
      <c r="G217" s="318"/>
      <c r="H217" s="318"/>
      <c r="I217" s="318"/>
      <c r="J217" s="319"/>
      <c r="K217" s="318"/>
      <c r="L217" s="318"/>
      <c r="M217" s="318"/>
      <c r="N217" s="319"/>
      <c r="O217" s="318"/>
      <c r="P217" s="318"/>
      <c r="Q217" s="319"/>
      <c r="R217" s="318"/>
      <c r="S217" s="318"/>
      <c r="T217" s="319"/>
      <c r="U217" s="299"/>
      <c r="V217" s="299"/>
      <c r="W217" s="188"/>
      <c r="X217" s="299"/>
      <c r="Y217" s="294"/>
      <c r="Z217" s="294"/>
    </row>
    <row r="218" spans="1:25" ht="14.25">
      <c r="A218" s="97" t="s">
        <v>373</v>
      </c>
      <c r="B218" s="392">
        <v>1</v>
      </c>
      <c r="C218" s="270">
        <v>44100</v>
      </c>
      <c r="D218" s="270">
        <v>44102</v>
      </c>
      <c r="E218" s="138">
        <v>8478</v>
      </c>
      <c r="F218" s="138">
        <f>8478-307</f>
        <v>8171</v>
      </c>
      <c r="G218" s="138">
        <v>518</v>
      </c>
      <c r="H218" s="138">
        <v>307</v>
      </c>
      <c r="I218" s="138"/>
      <c r="J218" s="138">
        <v>10</v>
      </c>
      <c r="K218" s="138">
        <v>304</v>
      </c>
      <c r="L218" s="138">
        <v>18</v>
      </c>
      <c r="M218" s="138"/>
      <c r="N218" s="138"/>
      <c r="O218" s="271" t="s">
        <v>5</v>
      </c>
      <c r="P218" s="138">
        <v>5397</v>
      </c>
      <c r="Q218" s="139">
        <v>449</v>
      </c>
      <c r="R218" s="271" t="s">
        <v>5</v>
      </c>
      <c r="S218" s="138">
        <v>5397</v>
      </c>
      <c r="T218" s="139">
        <v>449</v>
      </c>
      <c r="U218" s="140"/>
      <c r="V218" s="140" t="s">
        <v>372</v>
      </c>
      <c r="W218" s="224">
        <v>5</v>
      </c>
      <c r="X218" s="140"/>
      <c r="Y218" s="140" t="s">
        <v>269</v>
      </c>
    </row>
    <row r="219" spans="1:240" ht="14.25">
      <c r="A219" s="97" t="s">
        <v>374</v>
      </c>
      <c r="B219" s="366">
        <v>1</v>
      </c>
      <c r="C219" s="23">
        <v>44128</v>
      </c>
      <c r="D219" s="23">
        <v>44131</v>
      </c>
      <c r="E219" s="24">
        <v>36800</v>
      </c>
      <c r="F219" s="24">
        <f>36800-8000</f>
        <v>28800</v>
      </c>
      <c r="G219" s="24">
        <v>4970</v>
      </c>
      <c r="H219" s="24">
        <v>8000</v>
      </c>
      <c r="I219" s="24">
        <v>500</v>
      </c>
      <c r="J219" s="24">
        <v>22</v>
      </c>
      <c r="K219" s="24">
        <v>931</v>
      </c>
      <c r="L219" s="24">
        <v>121</v>
      </c>
      <c r="M219" s="24"/>
      <c r="N219" s="24"/>
      <c r="O219" s="25" t="s">
        <v>33</v>
      </c>
      <c r="P219" s="24">
        <v>55170</v>
      </c>
      <c r="Q219" s="25">
        <v>8458</v>
      </c>
      <c r="R219" s="25" t="s">
        <v>33</v>
      </c>
      <c r="S219" s="25">
        <v>55170</v>
      </c>
      <c r="T219" s="25">
        <v>8458</v>
      </c>
      <c r="U219" s="12"/>
      <c r="V219" s="12" t="s">
        <v>372</v>
      </c>
      <c r="W219" s="28">
        <v>5</v>
      </c>
      <c r="X219" s="12"/>
      <c r="Y219" s="12" t="s">
        <v>269</v>
      </c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/>
      <c r="CF219" s="96"/>
      <c r="CG219" s="96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  <c r="DA219" s="96"/>
      <c r="DB219" s="96"/>
      <c r="DC219" s="96"/>
      <c r="DD219" s="96"/>
      <c r="DE219" s="96"/>
      <c r="DF219" s="96"/>
      <c r="DG219" s="96"/>
      <c r="DH219" s="96"/>
      <c r="DI219" s="96"/>
      <c r="DJ219" s="96"/>
      <c r="DK219" s="96"/>
      <c r="DL219" s="96"/>
      <c r="DM219" s="96"/>
      <c r="DN219" s="96"/>
      <c r="DO219" s="96"/>
      <c r="DP219" s="96"/>
      <c r="DQ219" s="96"/>
      <c r="DR219" s="96"/>
      <c r="DS219" s="96"/>
      <c r="DT219" s="96"/>
      <c r="DU219" s="96"/>
      <c r="DV219" s="96"/>
      <c r="DW219" s="96"/>
      <c r="DX219" s="96"/>
      <c r="DY219" s="96"/>
      <c r="DZ219" s="96"/>
      <c r="EA219" s="96"/>
      <c r="EB219" s="96"/>
      <c r="EC219" s="96"/>
      <c r="ED219" s="96"/>
      <c r="EE219" s="96"/>
      <c r="EF219" s="96"/>
      <c r="EG219" s="96"/>
      <c r="EH219" s="96"/>
      <c r="EI219" s="96"/>
      <c r="EJ219" s="96"/>
      <c r="EK219" s="96"/>
      <c r="EL219" s="96"/>
      <c r="EM219" s="96"/>
      <c r="EN219" s="96"/>
      <c r="EO219" s="96"/>
      <c r="EP219" s="96"/>
      <c r="EQ219" s="96"/>
      <c r="ER219" s="96"/>
      <c r="ES219" s="96"/>
      <c r="ET219" s="96"/>
      <c r="EU219" s="96"/>
      <c r="EV219" s="96"/>
      <c r="EW219" s="96"/>
      <c r="EX219" s="96"/>
      <c r="EY219" s="96"/>
      <c r="EZ219" s="96"/>
      <c r="FA219" s="96"/>
      <c r="FB219" s="96"/>
      <c r="FC219" s="96"/>
      <c r="FD219" s="96"/>
      <c r="FE219" s="96"/>
      <c r="FF219" s="96"/>
      <c r="FG219" s="96"/>
      <c r="FH219" s="96"/>
      <c r="FI219" s="96"/>
      <c r="FJ219" s="96"/>
      <c r="FK219" s="96"/>
      <c r="FL219" s="96"/>
      <c r="FM219" s="96"/>
      <c r="FN219" s="96"/>
      <c r="FO219" s="96"/>
      <c r="FP219" s="96"/>
      <c r="FQ219" s="96"/>
      <c r="FR219" s="96"/>
      <c r="FS219" s="96"/>
      <c r="FT219" s="96"/>
      <c r="FU219" s="96"/>
      <c r="FV219" s="96"/>
      <c r="FW219" s="96"/>
      <c r="FX219" s="96"/>
      <c r="FY219" s="96"/>
      <c r="FZ219" s="96"/>
      <c r="GA219" s="96"/>
      <c r="GB219" s="96"/>
      <c r="GC219" s="96"/>
      <c r="GD219" s="96"/>
      <c r="GE219" s="96"/>
      <c r="GF219" s="96"/>
      <c r="GG219" s="96"/>
      <c r="GH219" s="96"/>
      <c r="GI219" s="96"/>
      <c r="GJ219" s="96"/>
      <c r="GK219" s="96"/>
      <c r="GL219" s="96"/>
      <c r="GM219" s="96"/>
      <c r="GN219" s="96"/>
      <c r="GO219" s="96"/>
      <c r="GP219" s="96"/>
      <c r="GQ219" s="96"/>
      <c r="GR219" s="96"/>
      <c r="GS219" s="96"/>
      <c r="GT219" s="96"/>
      <c r="GU219" s="96"/>
      <c r="GV219" s="96"/>
      <c r="GW219" s="96"/>
      <c r="GX219" s="96"/>
      <c r="GY219" s="96"/>
      <c r="GZ219" s="96"/>
      <c r="HA219" s="96"/>
      <c r="HB219" s="96"/>
      <c r="HC219" s="96"/>
      <c r="HD219" s="96"/>
      <c r="HE219" s="96"/>
      <c r="HF219" s="96"/>
      <c r="HG219" s="96"/>
      <c r="HH219" s="96"/>
      <c r="HI219" s="96"/>
      <c r="HJ219" s="96"/>
      <c r="HK219" s="96"/>
      <c r="HL219" s="96"/>
      <c r="HM219" s="96"/>
      <c r="HN219" s="96"/>
      <c r="HO219" s="96"/>
      <c r="HP219" s="96"/>
      <c r="HQ219" s="96"/>
      <c r="HR219" s="96"/>
      <c r="HS219" s="96"/>
      <c r="HT219" s="96"/>
      <c r="HU219" s="96"/>
      <c r="HV219" s="96"/>
      <c r="HW219" s="96"/>
      <c r="HX219" s="96"/>
      <c r="HY219" s="96"/>
      <c r="HZ219" s="96"/>
      <c r="IA219" s="96"/>
      <c r="IB219" s="96"/>
      <c r="IC219" s="96"/>
      <c r="ID219" s="96"/>
      <c r="IE219" s="96"/>
      <c r="IF219" s="96"/>
    </row>
    <row r="220" spans="1:26" ht="15">
      <c r="A220" s="190" t="s">
        <v>317</v>
      </c>
      <c r="B220" s="393"/>
      <c r="C220" s="185"/>
      <c r="D220" s="185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73"/>
      <c r="P220" s="186"/>
      <c r="Q220" s="173"/>
      <c r="R220" s="173"/>
      <c r="S220" s="173"/>
      <c r="T220" s="173"/>
      <c r="U220" s="187"/>
      <c r="V220" s="187"/>
      <c r="W220" s="188"/>
      <c r="X220" s="187"/>
      <c r="Y220" s="187"/>
      <c r="Z220" s="295"/>
    </row>
    <row r="221" spans="1:240" ht="14.25">
      <c r="A221" s="97" t="s">
        <v>318</v>
      </c>
      <c r="B221" s="363">
        <v>1</v>
      </c>
      <c r="C221" s="221">
        <v>43511</v>
      </c>
      <c r="D221" s="221">
        <v>43513</v>
      </c>
      <c r="E221" s="222">
        <v>15514.64</v>
      </c>
      <c r="F221" s="222">
        <v>15514.64</v>
      </c>
      <c r="G221" s="222">
        <v>2085</v>
      </c>
      <c r="H221" s="222">
        <v>0</v>
      </c>
      <c r="I221" s="222">
        <v>0</v>
      </c>
      <c r="J221" s="222">
        <v>10</v>
      </c>
      <c r="K221" s="222">
        <v>191</v>
      </c>
      <c r="L221" s="222">
        <v>22</v>
      </c>
      <c r="M221" s="222">
        <v>96</v>
      </c>
      <c r="N221" s="222">
        <v>12</v>
      </c>
      <c r="O221" s="223" t="s">
        <v>33</v>
      </c>
      <c r="P221" s="222">
        <v>11684</v>
      </c>
      <c r="Q221" s="223">
        <v>0</v>
      </c>
      <c r="R221" s="223" t="s">
        <v>33</v>
      </c>
      <c r="S221" s="223">
        <v>11684</v>
      </c>
      <c r="T221" s="223">
        <v>0</v>
      </c>
      <c r="U221" s="220"/>
      <c r="V221" s="220" t="s">
        <v>319</v>
      </c>
      <c r="W221" s="224">
        <v>5</v>
      </c>
      <c r="X221" s="220">
        <v>3</v>
      </c>
      <c r="Y221" s="220" t="s">
        <v>269</v>
      </c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6"/>
      <c r="CD221" s="96"/>
      <c r="CE221" s="96"/>
      <c r="CF221" s="96"/>
      <c r="CG221" s="96"/>
      <c r="CH221" s="96"/>
      <c r="CI221" s="96"/>
      <c r="CJ221" s="96"/>
      <c r="CK221" s="96"/>
      <c r="CL221" s="96"/>
      <c r="CM221" s="96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  <c r="DK221" s="96"/>
      <c r="DL221" s="96"/>
      <c r="DM221" s="96"/>
      <c r="DN221" s="96"/>
      <c r="DO221" s="96"/>
      <c r="DP221" s="96"/>
      <c r="DQ221" s="96"/>
      <c r="DR221" s="96"/>
      <c r="DS221" s="96"/>
      <c r="DT221" s="96"/>
      <c r="DU221" s="96"/>
      <c r="DV221" s="96"/>
      <c r="DW221" s="96"/>
      <c r="DX221" s="96"/>
      <c r="DY221" s="96"/>
      <c r="DZ221" s="96"/>
      <c r="EA221" s="96"/>
      <c r="EB221" s="96"/>
      <c r="EC221" s="96"/>
      <c r="ED221" s="96"/>
      <c r="EE221" s="96"/>
      <c r="EF221" s="96"/>
      <c r="EG221" s="96"/>
      <c r="EH221" s="96"/>
      <c r="EI221" s="96"/>
      <c r="EJ221" s="96"/>
      <c r="EK221" s="96"/>
      <c r="EL221" s="96"/>
      <c r="EM221" s="96"/>
      <c r="EN221" s="96"/>
      <c r="EO221" s="96"/>
      <c r="EP221" s="96"/>
      <c r="EQ221" s="96"/>
      <c r="ER221" s="96"/>
      <c r="ES221" s="96"/>
      <c r="ET221" s="96"/>
      <c r="EU221" s="96"/>
      <c r="EV221" s="96"/>
      <c r="EW221" s="96"/>
      <c r="EX221" s="96"/>
      <c r="EY221" s="96"/>
      <c r="EZ221" s="96"/>
      <c r="FA221" s="96"/>
      <c r="FB221" s="96"/>
      <c r="FC221" s="96"/>
      <c r="FD221" s="96"/>
      <c r="FE221" s="96"/>
      <c r="FF221" s="96"/>
      <c r="FG221" s="96"/>
      <c r="FH221" s="96"/>
      <c r="FI221" s="96"/>
      <c r="FJ221" s="96"/>
      <c r="FK221" s="96"/>
      <c r="FL221" s="96"/>
      <c r="FM221" s="96"/>
      <c r="FN221" s="96"/>
      <c r="FO221" s="96"/>
      <c r="FP221" s="96"/>
      <c r="FQ221" s="96"/>
      <c r="FR221" s="96"/>
      <c r="FS221" s="96"/>
      <c r="FT221" s="96"/>
      <c r="FU221" s="96"/>
      <c r="FV221" s="96"/>
      <c r="FW221" s="96"/>
      <c r="FX221" s="96"/>
      <c r="FY221" s="96"/>
      <c r="FZ221" s="96"/>
      <c r="GA221" s="96"/>
      <c r="GB221" s="96"/>
      <c r="GC221" s="96"/>
      <c r="GD221" s="96"/>
      <c r="GE221" s="96"/>
      <c r="GF221" s="96"/>
      <c r="GG221" s="96"/>
      <c r="GH221" s="96"/>
      <c r="GI221" s="96"/>
      <c r="GJ221" s="96"/>
      <c r="GK221" s="96"/>
      <c r="GL221" s="96"/>
      <c r="GM221" s="96"/>
      <c r="GN221" s="96"/>
      <c r="GO221" s="96"/>
      <c r="GP221" s="96"/>
      <c r="GQ221" s="96"/>
      <c r="GR221" s="96"/>
      <c r="GS221" s="96"/>
      <c r="GT221" s="96"/>
      <c r="GU221" s="96"/>
      <c r="GV221" s="96"/>
      <c r="GW221" s="96"/>
      <c r="GX221" s="96"/>
      <c r="GY221" s="96"/>
      <c r="GZ221" s="96"/>
      <c r="HA221" s="96"/>
      <c r="HB221" s="96"/>
      <c r="HC221" s="96"/>
      <c r="HD221" s="96"/>
      <c r="HE221" s="96"/>
      <c r="HF221" s="96"/>
      <c r="HG221" s="96"/>
      <c r="HH221" s="96"/>
      <c r="HI221" s="96"/>
      <c r="HJ221" s="96"/>
      <c r="HK221" s="96"/>
      <c r="HL221" s="96"/>
      <c r="HM221" s="96"/>
      <c r="HN221" s="96"/>
      <c r="HO221" s="96"/>
      <c r="HP221" s="96"/>
      <c r="HQ221" s="96"/>
      <c r="HR221" s="96"/>
      <c r="HS221" s="96"/>
      <c r="HT221" s="96"/>
      <c r="HU221" s="96"/>
      <c r="HV221" s="96"/>
      <c r="HW221" s="96"/>
      <c r="HX221" s="96"/>
      <c r="HY221" s="96"/>
      <c r="HZ221" s="96"/>
      <c r="IA221" s="96"/>
      <c r="IB221" s="96"/>
      <c r="IC221" s="96"/>
      <c r="ID221" s="96"/>
      <c r="IE221" s="96"/>
      <c r="IF221" s="96"/>
    </row>
    <row r="222" spans="1:240" ht="14.25">
      <c r="A222" s="97" t="s">
        <v>729</v>
      </c>
      <c r="B222" s="366">
        <v>1</v>
      </c>
      <c r="C222" s="23">
        <v>43526</v>
      </c>
      <c r="D222" s="23">
        <v>43534</v>
      </c>
      <c r="E222" s="24">
        <v>18617.25</v>
      </c>
      <c r="F222" s="24">
        <v>18617.25</v>
      </c>
      <c r="G222" s="24">
        <v>1226</v>
      </c>
      <c r="H222" s="24">
        <v>0</v>
      </c>
      <c r="I222" s="24">
        <v>0</v>
      </c>
      <c r="J222" s="24">
        <v>14</v>
      </c>
      <c r="K222" s="24">
        <v>921</v>
      </c>
      <c r="L222" s="24">
        <v>61</v>
      </c>
      <c r="M222" s="24">
        <v>0</v>
      </c>
      <c r="N222" s="24">
        <v>0</v>
      </c>
      <c r="O222" s="25" t="s">
        <v>35</v>
      </c>
      <c r="P222" s="24">
        <v>44906</v>
      </c>
      <c r="Q222" s="25">
        <v>920</v>
      </c>
      <c r="R222" s="25" t="s">
        <v>35</v>
      </c>
      <c r="S222" s="25">
        <v>44906</v>
      </c>
      <c r="T222" s="25">
        <v>920</v>
      </c>
      <c r="U222" s="12"/>
      <c r="V222" s="12" t="s">
        <v>319</v>
      </c>
      <c r="W222" s="28">
        <v>5</v>
      </c>
      <c r="X222" s="12">
        <v>3</v>
      </c>
      <c r="Y222" s="12" t="s">
        <v>269</v>
      </c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  <c r="EU222" s="96"/>
      <c r="EV222" s="96"/>
      <c r="EW222" s="96"/>
      <c r="EX222" s="96"/>
      <c r="EY222" s="96"/>
      <c r="EZ222" s="96"/>
      <c r="FA222" s="96"/>
      <c r="FB222" s="96"/>
      <c r="FC222" s="96"/>
      <c r="FD222" s="96"/>
      <c r="FE222" s="96"/>
      <c r="FF222" s="96"/>
      <c r="FG222" s="96"/>
      <c r="FH222" s="96"/>
      <c r="FI222" s="96"/>
      <c r="FJ222" s="96"/>
      <c r="FK222" s="96"/>
      <c r="FL222" s="96"/>
      <c r="FM222" s="96"/>
      <c r="FN222" s="96"/>
      <c r="FO222" s="96"/>
      <c r="FP222" s="96"/>
      <c r="FQ222" s="96"/>
      <c r="FR222" s="96"/>
      <c r="FS222" s="96"/>
      <c r="FT222" s="96"/>
      <c r="FU222" s="96"/>
      <c r="FV222" s="96"/>
      <c r="FW222" s="96"/>
      <c r="FX222" s="96"/>
      <c r="FY222" s="96"/>
      <c r="FZ222" s="96"/>
      <c r="GA222" s="96"/>
      <c r="GB222" s="96"/>
      <c r="GC222" s="96"/>
      <c r="GD222" s="96"/>
      <c r="GE222" s="96"/>
      <c r="GF222" s="96"/>
      <c r="GG222" s="96"/>
      <c r="GH222" s="96"/>
      <c r="GI222" s="96"/>
      <c r="GJ222" s="96"/>
      <c r="GK222" s="96"/>
      <c r="GL222" s="96"/>
      <c r="GM222" s="96"/>
      <c r="GN222" s="96"/>
      <c r="GO222" s="96"/>
      <c r="GP222" s="96"/>
      <c r="GQ222" s="96"/>
      <c r="GR222" s="96"/>
      <c r="GS222" s="96"/>
      <c r="GT222" s="96"/>
      <c r="GU222" s="96"/>
      <c r="GV222" s="96"/>
      <c r="GW222" s="96"/>
      <c r="GX222" s="96"/>
      <c r="GY222" s="96"/>
      <c r="GZ222" s="96"/>
      <c r="HA222" s="96"/>
      <c r="HB222" s="96"/>
      <c r="HC222" s="96"/>
      <c r="HD222" s="96"/>
      <c r="HE222" s="96"/>
      <c r="HF222" s="96"/>
      <c r="HG222" s="96"/>
      <c r="HH222" s="96"/>
      <c r="HI222" s="96"/>
      <c r="HJ222" s="96"/>
      <c r="HK222" s="96"/>
      <c r="HL222" s="96"/>
      <c r="HM222" s="96"/>
      <c r="HN222" s="96"/>
      <c r="HO222" s="96"/>
      <c r="HP222" s="96"/>
      <c r="HQ222" s="96"/>
      <c r="HR222" s="96"/>
      <c r="HS222" s="96"/>
      <c r="HT222" s="96"/>
      <c r="HU222" s="96"/>
      <c r="HV222" s="96"/>
      <c r="HW222" s="96"/>
      <c r="HX222" s="96"/>
      <c r="HY222" s="96"/>
      <c r="HZ222" s="96"/>
      <c r="IA222" s="96"/>
      <c r="IB222" s="96"/>
      <c r="IC222" s="96"/>
      <c r="ID222" s="96"/>
      <c r="IE222" s="96"/>
      <c r="IF222" s="96"/>
    </row>
    <row r="223" spans="1:240" ht="14.25">
      <c r="A223" s="97" t="s">
        <v>320</v>
      </c>
      <c r="B223" s="366">
        <v>2</v>
      </c>
      <c r="C223" s="23">
        <v>43552</v>
      </c>
      <c r="D223" s="23">
        <v>43554</v>
      </c>
      <c r="E223" s="24">
        <v>53804</v>
      </c>
      <c r="F223" s="24">
        <v>53516</v>
      </c>
      <c r="G223" s="24">
        <v>2848</v>
      </c>
      <c r="H223" s="24">
        <v>288</v>
      </c>
      <c r="I223" s="24">
        <v>16</v>
      </c>
      <c r="J223" s="24">
        <v>37</v>
      </c>
      <c r="K223" s="24">
        <v>1712</v>
      </c>
      <c r="L223" s="24">
        <v>133</v>
      </c>
      <c r="M223" s="24">
        <v>594</v>
      </c>
      <c r="N223" s="24">
        <v>441</v>
      </c>
      <c r="O223" s="25" t="s">
        <v>5</v>
      </c>
      <c r="P223" s="25">
        <v>52371</v>
      </c>
      <c r="Q223" s="25">
        <v>670</v>
      </c>
      <c r="R223" s="25" t="s">
        <v>5</v>
      </c>
      <c r="S223" s="25">
        <v>56498</v>
      </c>
      <c r="T223" s="25">
        <v>721</v>
      </c>
      <c r="U223" s="12"/>
      <c r="V223" s="12" t="s">
        <v>321</v>
      </c>
      <c r="W223" s="28">
        <v>10</v>
      </c>
      <c r="X223" s="12">
        <v>19</v>
      </c>
      <c r="Y223" s="12" t="s">
        <v>269</v>
      </c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6"/>
      <c r="DI223" s="96"/>
      <c r="DJ223" s="96"/>
      <c r="DK223" s="96"/>
      <c r="DL223" s="96"/>
      <c r="DM223" s="96"/>
      <c r="DN223" s="96"/>
      <c r="DO223" s="96"/>
      <c r="DP223" s="96"/>
      <c r="DQ223" s="96"/>
      <c r="DR223" s="96"/>
      <c r="DS223" s="96"/>
      <c r="DT223" s="96"/>
      <c r="DU223" s="96"/>
      <c r="DV223" s="96"/>
      <c r="DW223" s="96"/>
      <c r="DX223" s="96"/>
      <c r="DY223" s="96"/>
      <c r="DZ223" s="96"/>
      <c r="EA223" s="96"/>
      <c r="EB223" s="96"/>
      <c r="EC223" s="96"/>
      <c r="ED223" s="96"/>
      <c r="EE223" s="96"/>
      <c r="EF223" s="96"/>
      <c r="EG223" s="96"/>
      <c r="EH223" s="96"/>
      <c r="EI223" s="96"/>
      <c r="EJ223" s="96"/>
      <c r="EK223" s="96"/>
      <c r="EL223" s="96"/>
      <c r="EM223" s="96"/>
      <c r="EN223" s="96"/>
      <c r="EO223" s="96"/>
      <c r="EP223" s="96"/>
      <c r="EQ223" s="96"/>
      <c r="ER223" s="96"/>
      <c r="ES223" s="96"/>
      <c r="ET223" s="96"/>
      <c r="EU223" s="96"/>
      <c r="EV223" s="96"/>
      <c r="EW223" s="96"/>
      <c r="EX223" s="96"/>
      <c r="EY223" s="96"/>
      <c r="EZ223" s="96"/>
      <c r="FA223" s="96"/>
      <c r="FB223" s="96"/>
      <c r="FC223" s="96"/>
      <c r="FD223" s="96"/>
      <c r="FE223" s="96"/>
      <c r="FF223" s="96"/>
      <c r="FG223" s="96"/>
      <c r="FH223" s="96"/>
      <c r="FI223" s="96"/>
      <c r="FJ223" s="96"/>
      <c r="FK223" s="96"/>
      <c r="FL223" s="96"/>
      <c r="FM223" s="96"/>
      <c r="FN223" s="96"/>
      <c r="FO223" s="96"/>
      <c r="FP223" s="96"/>
      <c r="FQ223" s="96"/>
      <c r="FR223" s="96"/>
      <c r="FS223" s="96"/>
      <c r="FT223" s="96"/>
      <c r="FU223" s="96"/>
      <c r="FV223" s="96"/>
      <c r="FW223" s="96"/>
      <c r="FX223" s="96"/>
      <c r="FY223" s="96"/>
      <c r="FZ223" s="96"/>
      <c r="GA223" s="96"/>
      <c r="GB223" s="96"/>
      <c r="GC223" s="96"/>
      <c r="GD223" s="96"/>
      <c r="GE223" s="96"/>
      <c r="GF223" s="96"/>
      <c r="GG223" s="96"/>
      <c r="GH223" s="96"/>
      <c r="GI223" s="96"/>
      <c r="GJ223" s="96"/>
      <c r="GK223" s="96"/>
      <c r="GL223" s="96"/>
      <c r="GM223" s="96"/>
      <c r="GN223" s="96"/>
      <c r="GO223" s="96"/>
      <c r="GP223" s="96"/>
      <c r="GQ223" s="96"/>
      <c r="GR223" s="96"/>
      <c r="GS223" s="96"/>
      <c r="GT223" s="96"/>
      <c r="GU223" s="96"/>
      <c r="GV223" s="96"/>
      <c r="GW223" s="96"/>
      <c r="GX223" s="96"/>
      <c r="GY223" s="96"/>
      <c r="GZ223" s="96"/>
      <c r="HA223" s="96"/>
      <c r="HB223" s="96"/>
      <c r="HC223" s="96"/>
      <c r="HD223" s="96"/>
      <c r="HE223" s="96"/>
      <c r="HF223" s="96"/>
      <c r="HG223" s="96"/>
      <c r="HH223" s="96"/>
      <c r="HI223" s="96"/>
      <c r="HJ223" s="96"/>
      <c r="HK223" s="96"/>
      <c r="HL223" s="96"/>
      <c r="HM223" s="96"/>
      <c r="HN223" s="96"/>
      <c r="HO223" s="96"/>
      <c r="HP223" s="96"/>
      <c r="HQ223" s="96"/>
      <c r="HR223" s="96"/>
      <c r="HS223" s="96"/>
      <c r="HT223" s="96"/>
      <c r="HU223" s="96"/>
      <c r="HV223" s="96"/>
      <c r="HW223" s="96"/>
      <c r="HX223" s="96"/>
      <c r="HY223" s="96"/>
      <c r="HZ223" s="96"/>
      <c r="IA223" s="96"/>
      <c r="IB223" s="96"/>
      <c r="IC223" s="96"/>
      <c r="ID223" s="96"/>
      <c r="IE223" s="96"/>
      <c r="IF223" s="96"/>
    </row>
    <row r="224" spans="1:25" ht="14.25">
      <c r="A224" s="97" t="s">
        <v>730</v>
      </c>
      <c r="B224" s="366">
        <v>2</v>
      </c>
      <c r="C224" s="23">
        <v>43565</v>
      </c>
      <c r="D224" s="23">
        <v>43566</v>
      </c>
      <c r="E224" s="24">
        <v>8166</v>
      </c>
      <c r="F224" s="24">
        <v>8166</v>
      </c>
      <c r="G224" s="24">
        <v>48</v>
      </c>
      <c r="H224" s="24">
        <v>0</v>
      </c>
      <c r="I224" s="24">
        <v>0</v>
      </c>
      <c r="J224" s="24">
        <v>3</v>
      </c>
      <c r="K224" s="24">
        <v>413</v>
      </c>
      <c r="L224" s="24">
        <v>5</v>
      </c>
      <c r="M224" s="24">
        <v>142</v>
      </c>
      <c r="N224" s="24">
        <v>0</v>
      </c>
      <c r="O224" s="25" t="s">
        <v>5</v>
      </c>
      <c r="P224" s="25">
        <v>7579</v>
      </c>
      <c r="Q224" s="25">
        <v>1357</v>
      </c>
      <c r="R224" s="25" t="s">
        <v>5</v>
      </c>
      <c r="S224" s="25">
        <v>8819</v>
      </c>
      <c r="T224" s="25">
        <v>2187</v>
      </c>
      <c r="U224" s="12"/>
      <c r="V224" s="12" t="s">
        <v>319</v>
      </c>
      <c r="W224" s="28">
        <v>5</v>
      </c>
      <c r="X224" s="12">
        <v>2</v>
      </c>
      <c r="Y224" s="12" t="s">
        <v>269</v>
      </c>
    </row>
    <row r="225" spans="1:25" ht="28.5">
      <c r="A225" s="97" t="s">
        <v>731</v>
      </c>
      <c r="B225" s="366">
        <v>1</v>
      </c>
      <c r="C225" s="23">
        <v>43613</v>
      </c>
      <c r="D225" s="23">
        <v>43615</v>
      </c>
      <c r="E225" s="24">
        <v>30304</v>
      </c>
      <c r="F225" s="24">
        <v>30304</v>
      </c>
      <c r="G225" s="24">
        <v>15775</v>
      </c>
      <c r="H225" s="24">
        <v>0</v>
      </c>
      <c r="I225" s="24">
        <v>0</v>
      </c>
      <c r="J225" s="24">
        <v>16</v>
      </c>
      <c r="K225" s="24">
        <v>532</v>
      </c>
      <c r="L225" s="24">
        <v>74</v>
      </c>
      <c r="M225" s="24">
        <v>322</v>
      </c>
      <c r="N225" s="24">
        <v>216</v>
      </c>
      <c r="O225" s="25" t="s">
        <v>5</v>
      </c>
      <c r="P225" s="25">
        <v>41528</v>
      </c>
      <c r="Q225" s="25">
        <v>1492</v>
      </c>
      <c r="R225" s="25" t="s">
        <v>5</v>
      </c>
      <c r="S225" s="25">
        <v>41528</v>
      </c>
      <c r="T225" s="25">
        <v>1492</v>
      </c>
      <c r="U225" s="12"/>
      <c r="V225" s="12" t="s">
        <v>322</v>
      </c>
      <c r="W225" s="28">
        <v>5</v>
      </c>
      <c r="X225" s="12">
        <v>19</v>
      </c>
      <c r="Y225" s="12" t="s">
        <v>269</v>
      </c>
    </row>
    <row r="226" spans="1:25" ht="42.75">
      <c r="A226" s="97" t="s">
        <v>323</v>
      </c>
      <c r="B226" s="366">
        <v>1</v>
      </c>
      <c r="C226" s="23">
        <v>43722</v>
      </c>
      <c r="D226" s="23">
        <v>43730</v>
      </c>
      <c r="E226" s="24">
        <v>42432</v>
      </c>
      <c r="F226" s="24">
        <v>41986</v>
      </c>
      <c r="G226" s="24">
        <v>17298</v>
      </c>
      <c r="H226" s="24">
        <v>446</v>
      </c>
      <c r="I226" s="24">
        <v>155</v>
      </c>
      <c r="J226" s="24">
        <v>18</v>
      </c>
      <c r="K226" s="24">
        <v>303</v>
      </c>
      <c r="L226" s="24">
        <v>62</v>
      </c>
      <c r="M226" s="24">
        <v>51</v>
      </c>
      <c r="N226" s="24">
        <v>20</v>
      </c>
      <c r="O226" s="25" t="s">
        <v>33</v>
      </c>
      <c r="P226" s="25">
        <v>106372</v>
      </c>
      <c r="Q226" s="25">
        <v>0</v>
      </c>
      <c r="R226" s="25" t="s">
        <v>33</v>
      </c>
      <c r="S226" s="25">
        <v>108124</v>
      </c>
      <c r="T226" s="25">
        <v>0</v>
      </c>
      <c r="U226" s="12"/>
      <c r="V226" s="12" t="s">
        <v>319</v>
      </c>
      <c r="W226" s="28">
        <v>10</v>
      </c>
      <c r="X226" s="12">
        <v>3.6</v>
      </c>
      <c r="Y226" s="12" t="s">
        <v>269</v>
      </c>
    </row>
    <row r="227" spans="1:25" ht="14.25">
      <c r="A227" s="97" t="s">
        <v>732</v>
      </c>
      <c r="B227" s="366">
        <v>1</v>
      </c>
      <c r="C227" s="23">
        <v>43743</v>
      </c>
      <c r="D227" s="23">
        <v>43751</v>
      </c>
      <c r="E227" s="24">
        <v>19733</v>
      </c>
      <c r="F227" s="24">
        <v>19733</v>
      </c>
      <c r="G227" s="24">
        <v>1279</v>
      </c>
      <c r="H227" s="24">
        <v>0</v>
      </c>
      <c r="I227" s="24">
        <v>0</v>
      </c>
      <c r="J227" s="24">
        <v>16</v>
      </c>
      <c r="K227" s="24">
        <v>935</v>
      </c>
      <c r="L227" s="24">
        <v>62</v>
      </c>
      <c r="M227" s="24">
        <v>0</v>
      </c>
      <c r="N227" s="24">
        <v>0</v>
      </c>
      <c r="O227" s="25" t="s">
        <v>35</v>
      </c>
      <c r="P227" s="24">
        <v>50997</v>
      </c>
      <c r="Q227" s="25">
        <v>1803</v>
      </c>
      <c r="R227" s="25" t="s">
        <v>35</v>
      </c>
      <c r="S227" s="25">
        <v>50997</v>
      </c>
      <c r="T227" s="25">
        <v>1803</v>
      </c>
      <c r="U227" s="12"/>
      <c r="V227" s="12" t="s">
        <v>319</v>
      </c>
      <c r="W227" s="28">
        <v>5</v>
      </c>
      <c r="X227" s="12">
        <v>3</v>
      </c>
      <c r="Y227" s="12" t="s">
        <v>269</v>
      </c>
    </row>
    <row r="228" spans="1:25" ht="28.5">
      <c r="A228" s="97" t="s">
        <v>733</v>
      </c>
      <c r="B228" s="366">
        <v>3</v>
      </c>
      <c r="C228" s="23">
        <v>43760</v>
      </c>
      <c r="D228" s="23">
        <v>43763</v>
      </c>
      <c r="E228" s="24">
        <v>34228</v>
      </c>
      <c r="F228" s="24">
        <v>33857</v>
      </c>
      <c r="G228" s="24">
        <v>2614</v>
      </c>
      <c r="H228" s="24">
        <v>371</v>
      </c>
      <c r="I228" s="24">
        <v>0</v>
      </c>
      <c r="J228" s="24">
        <v>30</v>
      </c>
      <c r="K228" s="24">
        <v>926</v>
      </c>
      <c r="L228" s="24">
        <v>157</v>
      </c>
      <c r="M228" s="24">
        <v>261</v>
      </c>
      <c r="N228" s="24">
        <v>171</v>
      </c>
      <c r="O228" s="25" t="s">
        <v>5</v>
      </c>
      <c r="P228" s="24">
        <v>29781</v>
      </c>
      <c r="Q228" s="25">
        <v>7743</v>
      </c>
      <c r="R228" s="25" t="s">
        <v>5</v>
      </c>
      <c r="S228" s="25">
        <v>38635</v>
      </c>
      <c r="T228" s="25">
        <v>11833</v>
      </c>
      <c r="U228" s="12"/>
      <c r="V228" s="12" t="s">
        <v>324</v>
      </c>
      <c r="W228" s="28">
        <v>10</v>
      </c>
      <c r="X228" s="12">
        <v>2.19</v>
      </c>
      <c r="Y228" s="12" t="s">
        <v>269</v>
      </c>
    </row>
    <row r="229" spans="1:26" ht="15">
      <c r="A229" s="190" t="s">
        <v>576</v>
      </c>
      <c r="B229" s="365"/>
      <c r="C229" s="185"/>
      <c r="D229" s="185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8"/>
      <c r="X229" s="187"/>
      <c r="Y229" s="187"/>
      <c r="Z229" s="295"/>
    </row>
    <row r="230" spans="1:25" ht="42.75">
      <c r="A230" s="177" t="s">
        <v>781</v>
      </c>
      <c r="B230" s="372" t="s">
        <v>279</v>
      </c>
      <c r="C230" s="241">
        <v>43955</v>
      </c>
      <c r="D230" s="241">
        <v>43956</v>
      </c>
      <c r="E230" s="242">
        <v>4800</v>
      </c>
      <c r="F230" s="242">
        <v>4800</v>
      </c>
      <c r="G230" s="242"/>
      <c r="H230" s="242"/>
      <c r="I230" s="242"/>
      <c r="J230" s="242">
        <v>1</v>
      </c>
      <c r="K230" s="242">
        <v>60</v>
      </c>
      <c r="L230" s="242"/>
      <c r="M230" s="242"/>
      <c r="N230" s="242"/>
      <c r="O230" s="240" t="s">
        <v>33</v>
      </c>
      <c r="P230" s="243">
        <v>3000</v>
      </c>
      <c r="Q230" s="240"/>
      <c r="R230" s="240" t="s">
        <v>33</v>
      </c>
      <c r="S230" s="240"/>
      <c r="T230" s="240"/>
      <c r="U230" s="244"/>
      <c r="V230" s="240" t="s">
        <v>577</v>
      </c>
      <c r="W230" s="240">
        <v>5</v>
      </c>
      <c r="X230" s="240">
        <v>18</v>
      </c>
      <c r="Y230" s="240" t="s">
        <v>266</v>
      </c>
    </row>
    <row r="231" spans="1:25" ht="42.75">
      <c r="A231" s="177" t="s">
        <v>781</v>
      </c>
      <c r="B231" s="358" t="s">
        <v>279</v>
      </c>
      <c r="C231" s="20">
        <v>43799</v>
      </c>
      <c r="D231" s="20">
        <v>44166</v>
      </c>
      <c r="E231" s="180">
        <v>4800</v>
      </c>
      <c r="F231" s="180">
        <v>4800</v>
      </c>
      <c r="G231" s="180"/>
      <c r="H231" s="180"/>
      <c r="I231" s="180"/>
      <c r="J231" s="180">
        <v>1</v>
      </c>
      <c r="K231" s="180">
        <v>90</v>
      </c>
      <c r="L231" s="180"/>
      <c r="M231" s="180"/>
      <c r="N231" s="180"/>
      <c r="O231" s="19" t="s">
        <v>33</v>
      </c>
      <c r="P231" s="21">
        <v>5000</v>
      </c>
      <c r="Q231" s="19"/>
      <c r="R231" s="19" t="s">
        <v>33</v>
      </c>
      <c r="S231" s="19"/>
      <c r="T231" s="19"/>
      <c r="U231" s="18"/>
      <c r="V231" s="19" t="s">
        <v>577</v>
      </c>
      <c r="W231" s="19">
        <v>5</v>
      </c>
      <c r="X231" s="19">
        <v>18</v>
      </c>
      <c r="Y231" s="19" t="s">
        <v>266</v>
      </c>
    </row>
    <row r="232" spans="1:25" ht="14.25">
      <c r="A232" s="177" t="s">
        <v>578</v>
      </c>
      <c r="B232" s="358">
        <v>1</v>
      </c>
      <c r="C232" s="20">
        <v>44116</v>
      </c>
      <c r="D232" s="20">
        <v>44117</v>
      </c>
      <c r="E232" s="180">
        <v>2500</v>
      </c>
      <c r="F232" s="180">
        <v>2500</v>
      </c>
      <c r="G232" s="180"/>
      <c r="H232" s="180"/>
      <c r="I232" s="180"/>
      <c r="J232" s="180">
        <v>1</v>
      </c>
      <c r="K232" s="180">
        <v>100</v>
      </c>
      <c r="L232" s="180"/>
      <c r="M232" s="180"/>
      <c r="N232" s="180"/>
      <c r="O232" s="19" t="s">
        <v>33</v>
      </c>
      <c r="P232" s="21">
        <v>10000</v>
      </c>
      <c r="Q232" s="19"/>
      <c r="R232" s="19" t="s">
        <v>33</v>
      </c>
      <c r="S232" s="19"/>
      <c r="T232" s="19"/>
      <c r="U232" s="18"/>
      <c r="V232" s="19" t="s">
        <v>579</v>
      </c>
      <c r="W232" s="19">
        <v>5</v>
      </c>
      <c r="X232" s="19">
        <v>25</v>
      </c>
      <c r="Y232" s="19" t="s">
        <v>266</v>
      </c>
    </row>
    <row r="233" spans="1:25" ht="14.25">
      <c r="A233" s="177" t="s">
        <v>580</v>
      </c>
      <c r="B233" s="358">
        <v>1</v>
      </c>
      <c r="C233" s="20">
        <v>43976</v>
      </c>
      <c r="D233" s="20">
        <v>43977</v>
      </c>
      <c r="E233" s="180">
        <v>3000</v>
      </c>
      <c r="F233" s="180">
        <v>3000</v>
      </c>
      <c r="G233" s="180"/>
      <c r="H233" s="180"/>
      <c r="I233" s="180"/>
      <c r="J233" s="180">
        <v>1</v>
      </c>
      <c r="K233" s="180">
        <v>70</v>
      </c>
      <c r="L233" s="180"/>
      <c r="M233" s="180"/>
      <c r="N233" s="180"/>
      <c r="O233" s="19" t="s">
        <v>33</v>
      </c>
      <c r="P233" s="21">
        <v>15000</v>
      </c>
      <c r="Q233" s="19"/>
      <c r="R233" s="19" t="s">
        <v>33</v>
      </c>
      <c r="S233" s="19"/>
      <c r="T233" s="19"/>
      <c r="U233" s="18"/>
      <c r="V233" s="19" t="s">
        <v>579</v>
      </c>
      <c r="W233" s="19">
        <v>5</v>
      </c>
      <c r="X233" s="19">
        <v>22.27</v>
      </c>
      <c r="Y233" s="19" t="s">
        <v>266</v>
      </c>
    </row>
    <row r="234" spans="1:25" ht="28.5">
      <c r="A234" s="177" t="s">
        <v>581</v>
      </c>
      <c r="B234" s="373">
        <v>1</v>
      </c>
      <c r="C234" s="199">
        <v>44130</v>
      </c>
      <c r="D234" s="199">
        <v>44131</v>
      </c>
      <c r="E234" s="200">
        <v>2400</v>
      </c>
      <c r="F234" s="200">
        <v>2400</v>
      </c>
      <c r="G234" s="200"/>
      <c r="H234" s="200"/>
      <c r="I234" s="200"/>
      <c r="J234" s="200">
        <v>1</v>
      </c>
      <c r="K234" s="200">
        <v>70</v>
      </c>
      <c r="L234" s="200"/>
      <c r="M234" s="200"/>
      <c r="N234" s="200"/>
      <c r="O234" s="33" t="s">
        <v>33</v>
      </c>
      <c r="P234" s="206">
        <v>4500</v>
      </c>
      <c r="Q234" s="33"/>
      <c r="R234" s="33" t="s">
        <v>33</v>
      </c>
      <c r="S234" s="33"/>
      <c r="T234" s="33"/>
      <c r="U234" s="201"/>
      <c r="V234" s="33" t="s">
        <v>579</v>
      </c>
      <c r="W234" s="33">
        <v>5</v>
      </c>
      <c r="X234" s="33">
        <v>3</v>
      </c>
      <c r="Y234" s="33" t="s">
        <v>266</v>
      </c>
    </row>
    <row r="235" spans="1:26" ht="15">
      <c r="A235" s="190" t="s">
        <v>325</v>
      </c>
      <c r="B235" s="365"/>
      <c r="C235" s="185"/>
      <c r="D235" s="185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73"/>
      <c r="P235" s="173"/>
      <c r="Q235" s="173"/>
      <c r="R235" s="173"/>
      <c r="S235" s="173"/>
      <c r="T235" s="173"/>
      <c r="U235" s="187"/>
      <c r="V235" s="187"/>
      <c r="W235" s="188"/>
      <c r="X235" s="187"/>
      <c r="Y235" s="187"/>
      <c r="Z235" s="295"/>
    </row>
    <row r="236" spans="1:25" ht="14.25">
      <c r="A236" s="97" t="s">
        <v>326</v>
      </c>
      <c r="B236" s="363">
        <v>2</v>
      </c>
      <c r="C236" s="221">
        <v>43516</v>
      </c>
      <c r="D236" s="221">
        <v>43518</v>
      </c>
      <c r="E236" s="222">
        <v>3989</v>
      </c>
      <c r="F236" s="222">
        <v>3989</v>
      </c>
      <c r="G236" s="222">
        <v>400</v>
      </c>
      <c r="H236" s="222">
        <v>0</v>
      </c>
      <c r="I236" s="222">
        <v>0</v>
      </c>
      <c r="J236" s="222">
        <v>11</v>
      </c>
      <c r="K236" s="222">
        <v>141</v>
      </c>
      <c r="L236" s="222">
        <v>17</v>
      </c>
      <c r="M236" s="222">
        <v>23</v>
      </c>
      <c r="N236" s="222">
        <v>5</v>
      </c>
      <c r="O236" s="223" t="s">
        <v>5</v>
      </c>
      <c r="P236" s="223">
        <v>4406</v>
      </c>
      <c r="Q236" s="223">
        <v>180</v>
      </c>
      <c r="R236" s="223" t="s">
        <v>5</v>
      </c>
      <c r="S236" s="223">
        <v>4406</v>
      </c>
      <c r="T236" s="223">
        <v>180</v>
      </c>
      <c r="U236" s="220"/>
      <c r="V236" s="220" t="s">
        <v>327</v>
      </c>
      <c r="W236" s="224">
        <v>10</v>
      </c>
      <c r="X236" s="220">
        <v>19</v>
      </c>
      <c r="Y236" s="220" t="s">
        <v>269</v>
      </c>
    </row>
    <row r="237" spans="1:25" ht="42.75">
      <c r="A237" s="97" t="s">
        <v>734</v>
      </c>
      <c r="B237" s="366">
        <v>1</v>
      </c>
      <c r="C237" s="23">
        <v>43525</v>
      </c>
      <c r="D237" s="23">
        <v>43527</v>
      </c>
      <c r="E237" s="24">
        <v>3887</v>
      </c>
      <c r="F237" s="24">
        <v>3837</v>
      </c>
      <c r="G237" s="24">
        <v>630</v>
      </c>
      <c r="H237" s="24">
        <v>50</v>
      </c>
      <c r="I237" s="24">
        <v>0</v>
      </c>
      <c r="J237" s="24">
        <v>17</v>
      </c>
      <c r="K237" s="24">
        <v>136</v>
      </c>
      <c r="L237" s="24">
        <v>31</v>
      </c>
      <c r="M237" s="24">
        <v>0</v>
      </c>
      <c r="N237" s="24">
        <v>0</v>
      </c>
      <c r="O237" s="25" t="s">
        <v>33</v>
      </c>
      <c r="P237" s="25">
        <v>22022</v>
      </c>
      <c r="Q237" s="25">
        <v>0</v>
      </c>
      <c r="R237" s="25" t="s">
        <v>35</v>
      </c>
      <c r="S237" s="25">
        <v>22022</v>
      </c>
      <c r="T237" s="25">
        <v>0</v>
      </c>
      <c r="U237" s="12" t="s">
        <v>328</v>
      </c>
      <c r="V237" s="12" t="s">
        <v>329</v>
      </c>
      <c r="W237" s="28">
        <v>10</v>
      </c>
      <c r="X237" s="12">
        <v>1</v>
      </c>
      <c r="Y237" s="12" t="s">
        <v>269</v>
      </c>
    </row>
    <row r="238" spans="1:25" ht="28.5">
      <c r="A238" s="177" t="s">
        <v>735</v>
      </c>
      <c r="B238" s="358">
        <v>1</v>
      </c>
      <c r="C238" s="20">
        <v>43525</v>
      </c>
      <c r="D238" s="20">
        <v>43527</v>
      </c>
      <c r="E238" s="26">
        <v>2260</v>
      </c>
      <c r="F238" s="26">
        <v>2260</v>
      </c>
      <c r="G238" s="26">
        <v>0</v>
      </c>
      <c r="H238" s="26">
        <v>0</v>
      </c>
      <c r="I238" s="26">
        <v>0</v>
      </c>
      <c r="J238" s="26">
        <v>1</v>
      </c>
      <c r="K238" s="26">
        <v>56</v>
      </c>
      <c r="L238" s="26">
        <v>0</v>
      </c>
      <c r="M238" s="26">
        <v>0</v>
      </c>
      <c r="N238" s="26">
        <v>0</v>
      </c>
      <c r="O238" s="21" t="s">
        <v>33</v>
      </c>
      <c r="P238" s="21">
        <v>22022</v>
      </c>
      <c r="Q238" s="21">
        <v>0</v>
      </c>
      <c r="R238" s="21" t="s">
        <v>33</v>
      </c>
      <c r="S238" s="21">
        <v>22022</v>
      </c>
      <c r="T238" s="21">
        <v>0</v>
      </c>
      <c r="U238" s="19" t="s">
        <v>330</v>
      </c>
      <c r="V238" s="19" t="s">
        <v>329</v>
      </c>
      <c r="W238" s="19">
        <v>5</v>
      </c>
      <c r="X238" s="19">
        <v>1.3</v>
      </c>
      <c r="Y238" s="19" t="s">
        <v>266</v>
      </c>
    </row>
    <row r="239" spans="1:25" ht="42.75">
      <c r="A239" s="97" t="s">
        <v>331</v>
      </c>
      <c r="B239" s="366">
        <v>2</v>
      </c>
      <c r="C239" s="23">
        <v>43741</v>
      </c>
      <c r="D239" s="23">
        <v>43743</v>
      </c>
      <c r="E239" s="24">
        <v>26457</v>
      </c>
      <c r="F239" s="24">
        <v>6968</v>
      </c>
      <c r="G239" s="24">
        <v>162</v>
      </c>
      <c r="H239" s="24">
        <v>19489</v>
      </c>
      <c r="I239" s="24">
        <v>1906</v>
      </c>
      <c r="J239" s="24">
        <v>16</v>
      </c>
      <c r="K239" s="24">
        <v>383</v>
      </c>
      <c r="L239" s="24">
        <v>30</v>
      </c>
      <c r="M239" s="24">
        <v>34</v>
      </c>
      <c r="N239" s="24">
        <v>23</v>
      </c>
      <c r="O239" s="25" t="s">
        <v>5</v>
      </c>
      <c r="P239" s="25">
        <v>8060</v>
      </c>
      <c r="Q239" s="25">
        <v>434</v>
      </c>
      <c r="R239" s="25" t="s">
        <v>5</v>
      </c>
      <c r="S239" s="25">
        <v>8520</v>
      </c>
      <c r="T239" s="25">
        <v>499</v>
      </c>
      <c r="U239" s="12"/>
      <c r="V239" s="12" t="s">
        <v>332</v>
      </c>
      <c r="W239" s="28">
        <v>10</v>
      </c>
      <c r="X239" s="12" t="s">
        <v>333</v>
      </c>
      <c r="Y239" s="12" t="s">
        <v>269</v>
      </c>
    </row>
    <row r="240" spans="1:25" ht="28.5">
      <c r="A240" s="177" t="s">
        <v>334</v>
      </c>
      <c r="B240" s="358">
        <v>2</v>
      </c>
      <c r="C240" s="20">
        <v>43764</v>
      </c>
      <c r="D240" s="20">
        <v>43765</v>
      </c>
      <c r="E240" s="26">
        <v>2336</v>
      </c>
      <c r="F240" s="26">
        <v>2336</v>
      </c>
      <c r="G240" s="26">
        <v>288</v>
      </c>
      <c r="H240" s="26">
        <v>0</v>
      </c>
      <c r="I240" s="26">
        <v>0</v>
      </c>
      <c r="J240" s="26">
        <v>22</v>
      </c>
      <c r="K240" s="26">
        <v>70</v>
      </c>
      <c r="L240" s="26">
        <v>11</v>
      </c>
      <c r="M240" s="26">
        <v>0</v>
      </c>
      <c r="N240" s="26">
        <v>0</v>
      </c>
      <c r="O240" s="21" t="s">
        <v>33</v>
      </c>
      <c r="P240" s="21">
        <v>9179</v>
      </c>
      <c r="Q240" s="21">
        <v>0</v>
      </c>
      <c r="R240" s="21" t="s">
        <v>33</v>
      </c>
      <c r="S240" s="21">
        <v>9179</v>
      </c>
      <c r="T240" s="21">
        <v>0</v>
      </c>
      <c r="U240" s="19" t="s">
        <v>335</v>
      </c>
      <c r="V240" s="19" t="s">
        <v>329</v>
      </c>
      <c r="W240" s="19">
        <v>5</v>
      </c>
      <c r="X240" s="19">
        <v>1</v>
      </c>
      <c r="Y240" s="19" t="s">
        <v>266</v>
      </c>
    </row>
    <row r="241" spans="1:25" ht="28.5">
      <c r="A241" s="177" t="s">
        <v>336</v>
      </c>
      <c r="B241" s="373">
        <v>1</v>
      </c>
      <c r="C241" s="199">
        <v>43792</v>
      </c>
      <c r="D241" s="199">
        <v>43794</v>
      </c>
      <c r="E241" s="205">
        <v>8114</v>
      </c>
      <c r="F241" s="205">
        <v>8114</v>
      </c>
      <c r="G241" s="205">
        <v>30</v>
      </c>
      <c r="H241" s="205">
        <v>0</v>
      </c>
      <c r="I241" s="205">
        <v>0</v>
      </c>
      <c r="J241" s="205">
        <v>1</v>
      </c>
      <c r="K241" s="205">
        <v>626</v>
      </c>
      <c r="L241" s="205">
        <v>2</v>
      </c>
      <c r="M241" s="205">
        <v>0</v>
      </c>
      <c r="N241" s="205">
        <v>0</v>
      </c>
      <c r="O241" s="34" t="s">
        <v>33</v>
      </c>
      <c r="P241" s="34">
        <v>22219</v>
      </c>
      <c r="Q241" s="34">
        <v>342</v>
      </c>
      <c r="R241" s="34" t="s">
        <v>33</v>
      </c>
      <c r="S241" s="34">
        <v>22219</v>
      </c>
      <c r="T241" s="34">
        <v>342</v>
      </c>
      <c r="U241" s="33"/>
      <c r="V241" s="33" t="s">
        <v>329</v>
      </c>
      <c r="W241" s="33">
        <v>5</v>
      </c>
      <c r="X241" s="33">
        <v>2</v>
      </c>
      <c r="Y241" s="33" t="s">
        <v>266</v>
      </c>
    </row>
    <row r="242" spans="1:26" ht="15">
      <c r="A242" s="190" t="s">
        <v>435</v>
      </c>
      <c r="B242" s="394"/>
      <c r="C242" s="322"/>
      <c r="D242" s="322"/>
      <c r="E242" s="323"/>
      <c r="F242" s="323"/>
      <c r="G242" s="323"/>
      <c r="H242" s="323"/>
      <c r="I242" s="323"/>
      <c r="J242" s="323"/>
      <c r="K242" s="323"/>
      <c r="L242" s="323"/>
      <c r="M242" s="323"/>
      <c r="N242" s="323"/>
      <c r="O242" s="324"/>
      <c r="P242" s="323"/>
      <c r="Q242" s="323"/>
      <c r="R242" s="324"/>
      <c r="S242" s="323"/>
      <c r="T242" s="323"/>
      <c r="U242" s="294"/>
      <c r="V242" s="294"/>
      <c r="W242" s="188"/>
      <c r="X242" s="294"/>
      <c r="Y242" s="294"/>
      <c r="Z242" s="295"/>
    </row>
    <row r="243" spans="1:25" ht="28.5">
      <c r="A243" s="177" t="s">
        <v>436</v>
      </c>
      <c r="B243" s="395">
        <v>1</v>
      </c>
      <c r="C243" s="272">
        <v>43735</v>
      </c>
      <c r="D243" s="272">
        <v>43737</v>
      </c>
      <c r="E243" s="273">
        <v>5900</v>
      </c>
      <c r="F243" s="273">
        <v>0</v>
      </c>
      <c r="G243" s="273">
        <v>0</v>
      </c>
      <c r="H243" s="273">
        <v>5900</v>
      </c>
      <c r="I243" s="273">
        <v>0</v>
      </c>
      <c r="J243" s="273">
        <v>1</v>
      </c>
      <c r="K243" s="273">
        <v>112</v>
      </c>
      <c r="L243" s="273">
        <v>0</v>
      </c>
      <c r="M243" s="273">
        <v>0</v>
      </c>
      <c r="N243" s="273">
        <v>0</v>
      </c>
      <c r="O243" s="274" t="s">
        <v>33</v>
      </c>
      <c r="P243" s="274" t="s">
        <v>398</v>
      </c>
      <c r="Q243" s="274" t="s">
        <v>398</v>
      </c>
      <c r="R243" s="274" t="s">
        <v>33</v>
      </c>
      <c r="S243" s="274" t="s">
        <v>398</v>
      </c>
      <c r="T243" s="274" t="s">
        <v>398</v>
      </c>
      <c r="U243" s="213"/>
      <c r="V243" s="213" t="s">
        <v>437</v>
      </c>
      <c r="W243" s="230">
        <v>5</v>
      </c>
      <c r="X243" s="213">
        <v>1.2</v>
      </c>
      <c r="Y243" s="214" t="s">
        <v>266</v>
      </c>
    </row>
    <row r="244" spans="1:26" s="11" customFormat="1" ht="15" customHeight="1">
      <c r="A244" s="190" t="s">
        <v>674</v>
      </c>
      <c r="B244" s="331"/>
      <c r="C244" s="326"/>
      <c r="D244" s="327"/>
      <c r="E244" s="328"/>
      <c r="F244" s="329"/>
      <c r="G244" s="328"/>
      <c r="H244" s="329"/>
      <c r="I244" s="330"/>
      <c r="J244" s="328"/>
      <c r="K244" s="329"/>
      <c r="L244" s="328"/>
      <c r="M244" s="331"/>
      <c r="N244" s="328"/>
      <c r="O244" s="328"/>
      <c r="P244" s="331"/>
      <c r="Q244" s="325"/>
      <c r="R244" s="328"/>
      <c r="S244" s="331"/>
      <c r="T244" s="325"/>
      <c r="U244" s="325"/>
      <c r="V244" s="325"/>
      <c r="W244" s="332"/>
      <c r="X244" s="325"/>
      <c r="Y244" s="333"/>
      <c r="Z244" s="333"/>
    </row>
    <row r="245" spans="1:25" ht="14.25">
      <c r="A245" s="97" t="s">
        <v>692</v>
      </c>
      <c r="B245" s="363">
        <v>1</v>
      </c>
      <c r="C245" s="221">
        <v>43874</v>
      </c>
      <c r="D245" s="221">
        <v>43875</v>
      </c>
      <c r="E245" s="222">
        <v>1588</v>
      </c>
      <c r="F245" s="222">
        <v>1588</v>
      </c>
      <c r="G245" s="222">
        <v>495</v>
      </c>
      <c r="H245" s="222"/>
      <c r="I245" s="222"/>
      <c r="J245" s="222">
        <v>19</v>
      </c>
      <c r="K245" s="222">
        <v>121</v>
      </c>
      <c r="L245" s="222">
        <v>48</v>
      </c>
      <c r="M245" s="222">
        <v>3</v>
      </c>
      <c r="N245" s="222">
        <v>3</v>
      </c>
      <c r="O245" s="223" t="s">
        <v>5</v>
      </c>
      <c r="P245" s="223">
        <v>1471</v>
      </c>
      <c r="Q245" s="223">
        <v>255</v>
      </c>
      <c r="R245" s="223" t="s">
        <v>5</v>
      </c>
      <c r="S245" s="223">
        <v>1837</v>
      </c>
      <c r="T245" s="223">
        <v>358</v>
      </c>
      <c r="U245" s="220"/>
      <c r="V245" s="220" t="s">
        <v>675</v>
      </c>
      <c r="W245" s="224">
        <v>10</v>
      </c>
      <c r="X245" s="220">
        <v>1</v>
      </c>
      <c r="Y245" s="220" t="s">
        <v>269</v>
      </c>
    </row>
    <row r="246" spans="1:25" ht="14.25">
      <c r="A246" s="97" t="s">
        <v>693</v>
      </c>
      <c r="B246" s="366">
        <v>1</v>
      </c>
      <c r="C246" s="23">
        <v>44099</v>
      </c>
      <c r="D246" s="23">
        <v>44100</v>
      </c>
      <c r="E246" s="24">
        <v>5724</v>
      </c>
      <c r="F246" s="24">
        <v>5724</v>
      </c>
      <c r="G246" s="24">
        <v>1907</v>
      </c>
      <c r="H246" s="24"/>
      <c r="I246" s="24"/>
      <c r="J246" s="24">
        <v>29</v>
      </c>
      <c r="K246" s="24">
        <v>316</v>
      </c>
      <c r="L246" s="24">
        <v>121</v>
      </c>
      <c r="M246" s="24">
        <v>93</v>
      </c>
      <c r="N246" s="24">
        <v>55</v>
      </c>
      <c r="O246" s="25" t="s">
        <v>5</v>
      </c>
      <c r="P246" s="25">
        <v>2633</v>
      </c>
      <c r="Q246" s="25">
        <v>761</v>
      </c>
      <c r="R246" s="25" t="s">
        <v>5</v>
      </c>
      <c r="S246" s="25">
        <v>3391</v>
      </c>
      <c r="T246" s="25">
        <v>1156</v>
      </c>
      <c r="U246" s="12"/>
      <c r="V246" s="12" t="s">
        <v>676</v>
      </c>
      <c r="W246" s="28">
        <v>10</v>
      </c>
      <c r="X246" s="12" t="s">
        <v>677</v>
      </c>
      <c r="Y246" s="12" t="s">
        <v>269</v>
      </c>
    </row>
    <row r="247" spans="1:25" ht="14.25">
      <c r="A247" s="97" t="s">
        <v>694</v>
      </c>
      <c r="B247" s="364">
        <v>1</v>
      </c>
      <c r="C247" s="196">
        <v>44119</v>
      </c>
      <c r="D247" s="196">
        <v>44122</v>
      </c>
      <c r="E247" s="197">
        <v>16495</v>
      </c>
      <c r="F247" s="197">
        <v>16495</v>
      </c>
      <c r="G247" s="197">
        <v>3920</v>
      </c>
      <c r="H247" s="197"/>
      <c r="I247" s="197"/>
      <c r="J247" s="197">
        <v>32</v>
      </c>
      <c r="K247" s="197">
        <v>424</v>
      </c>
      <c r="L247" s="197">
        <v>112</v>
      </c>
      <c r="M247" s="197">
        <v>125</v>
      </c>
      <c r="N247" s="197">
        <v>38</v>
      </c>
      <c r="O247" s="198" t="s">
        <v>5</v>
      </c>
      <c r="P247" s="198">
        <v>14686</v>
      </c>
      <c r="Q247" s="198">
        <v>4583</v>
      </c>
      <c r="R247" s="198" t="s">
        <v>5</v>
      </c>
      <c r="S247" s="198">
        <v>18952</v>
      </c>
      <c r="T247" s="198">
        <v>7044</v>
      </c>
      <c r="U247" s="195"/>
      <c r="V247" s="195" t="s">
        <v>678</v>
      </c>
      <c r="W247" s="28">
        <v>10</v>
      </c>
      <c r="X247" s="195" t="s">
        <v>679</v>
      </c>
      <c r="Y247" s="195" t="s">
        <v>269</v>
      </c>
    </row>
    <row r="248" spans="1:26" ht="15">
      <c r="A248" s="190" t="s">
        <v>337</v>
      </c>
      <c r="B248" s="365"/>
      <c r="C248" s="185"/>
      <c r="D248" s="185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73"/>
      <c r="P248" s="173"/>
      <c r="Q248" s="173"/>
      <c r="R248" s="173"/>
      <c r="S248" s="173"/>
      <c r="T248" s="173"/>
      <c r="U248" s="187"/>
      <c r="V248" s="187"/>
      <c r="W248" s="188"/>
      <c r="X248" s="187"/>
      <c r="Y248" s="187"/>
      <c r="Z248" s="295"/>
    </row>
    <row r="249" spans="1:25" ht="42.75">
      <c r="A249" s="97" t="s">
        <v>506</v>
      </c>
      <c r="B249" s="376">
        <v>2</v>
      </c>
      <c r="C249" s="249">
        <v>43551</v>
      </c>
      <c r="D249" s="249">
        <v>43553</v>
      </c>
      <c r="E249" s="250">
        <v>9567</v>
      </c>
      <c r="F249" s="250">
        <v>9268</v>
      </c>
      <c r="G249" s="250">
        <v>1451</v>
      </c>
      <c r="H249" s="250">
        <v>299</v>
      </c>
      <c r="I249" s="250">
        <v>0</v>
      </c>
      <c r="J249" s="250">
        <v>27</v>
      </c>
      <c r="K249" s="250">
        <v>496</v>
      </c>
      <c r="L249" s="250">
        <v>124</v>
      </c>
      <c r="M249" s="250">
        <v>99</v>
      </c>
      <c r="N249" s="250">
        <v>46</v>
      </c>
      <c r="O249" s="251" t="s">
        <v>5</v>
      </c>
      <c r="P249" s="251">
        <v>12633</v>
      </c>
      <c r="Q249" s="251">
        <v>1611</v>
      </c>
      <c r="R249" s="251" t="s">
        <v>5</v>
      </c>
      <c r="S249" s="251">
        <v>12633</v>
      </c>
      <c r="T249" s="251">
        <v>1611</v>
      </c>
      <c r="U249" s="248"/>
      <c r="V249" s="248" t="s">
        <v>338</v>
      </c>
      <c r="W249" s="224">
        <v>5</v>
      </c>
      <c r="X249" s="248">
        <v>9</v>
      </c>
      <c r="Y249" s="248" t="s">
        <v>269</v>
      </c>
    </row>
    <row r="250" spans="1:26" ht="15">
      <c r="A250" s="190" t="s">
        <v>339</v>
      </c>
      <c r="B250" s="365"/>
      <c r="C250" s="185"/>
      <c r="D250" s="185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73"/>
      <c r="P250" s="173"/>
      <c r="Q250" s="173"/>
      <c r="R250" s="173"/>
      <c r="S250" s="173"/>
      <c r="T250" s="173"/>
      <c r="U250" s="187"/>
      <c r="V250" s="187"/>
      <c r="W250" s="188"/>
      <c r="X250" s="187"/>
      <c r="Y250" s="187"/>
      <c r="Z250" s="295"/>
    </row>
    <row r="251" spans="1:25" ht="14.25">
      <c r="A251" s="50" t="s">
        <v>340</v>
      </c>
      <c r="B251" s="378">
        <v>1</v>
      </c>
      <c r="C251" s="258">
        <v>43735</v>
      </c>
      <c r="D251" s="258">
        <v>43737</v>
      </c>
      <c r="E251" s="260">
        <v>2050</v>
      </c>
      <c r="F251" s="260">
        <v>1250</v>
      </c>
      <c r="G251" s="260">
        <v>0</v>
      </c>
      <c r="H251" s="260">
        <v>800</v>
      </c>
      <c r="I251" s="260">
        <v>0</v>
      </c>
      <c r="J251" s="260">
        <v>1</v>
      </c>
      <c r="K251" s="260">
        <v>64</v>
      </c>
      <c r="L251" s="260">
        <v>0</v>
      </c>
      <c r="M251" s="260">
        <v>0</v>
      </c>
      <c r="N251" s="260">
        <v>0</v>
      </c>
      <c r="O251" s="275" t="s">
        <v>33</v>
      </c>
      <c r="P251" s="275">
        <v>4110</v>
      </c>
      <c r="Q251" s="275">
        <v>0</v>
      </c>
      <c r="R251" s="275" t="s">
        <v>33</v>
      </c>
      <c r="S251" s="275">
        <v>4410</v>
      </c>
      <c r="T251" s="275">
        <v>0</v>
      </c>
      <c r="U251" s="230"/>
      <c r="V251" s="230" t="s">
        <v>341</v>
      </c>
      <c r="W251" s="230">
        <v>5</v>
      </c>
      <c r="X251" s="230">
        <v>1.3</v>
      </c>
      <c r="Y251" s="230" t="s">
        <v>266</v>
      </c>
    </row>
    <row r="252" spans="1:26" ht="15">
      <c r="A252" s="190" t="s">
        <v>342</v>
      </c>
      <c r="B252" s="365"/>
      <c r="C252" s="185"/>
      <c r="D252" s="185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73"/>
      <c r="P252" s="173"/>
      <c r="Q252" s="173"/>
      <c r="R252" s="173"/>
      <c r="S252" s="173"/>
      <c r="T252" s="173"/>
      <c r="U252" s="187"/>
      <c r="V252" s="187"/>
      <c r="W252" s="188"/>
      <c r="X252" s="187"/>
      <c r="Y252" s="187"/>
      <c r="Z252" s="295"/>
    </row>
    <row r="253" spans="1:25" ht="28.5">
      <c r="A253" s="167" t="s">
        <v>736</v>
      </c>
      <c r="B253" s="366">
        <v>1</v>
      </c>
      <c r="C253" s="23">
        <v>43484</v>
      </c>
      <c r="D253" s="23">
        <v>43488</v>
      </c>
      <c r="E253" s="24">
        <v>67941</v>
      </c>
      <c r="F253" s="24">
        <v>67941</v>
      </c>
      <c r="G253" s="24">
        <v>5056</v>
      </c>
      <c r="H253" s="24">
        <v>0</v>
      </c>
      <c r="I253" s="24">
        <v>0</v>
      </c>
      <c r="J253" s="24">
        <v>38</v>
      </c>
      <c r="K253" s="24">
        <v>1087</v>
      </c>
      <c r="L253" s="24">
        <v>167</v>
      </c>
      <c r="M253" s="24">
        <v>125</v>
      </c>
      <c r="N253" s="24">
        <v>42</v>
      </c>
      <c r="O253" s="25" t="s">
        <v>5</v>
      </c>
      <c r="P253" s="25">
        <v>150927</v>
      </c>
      <c r="Q253" s="25">
        <v>24684</v>
      </c>
      <c r="R253" s="25" t="s">
        <v>5</v>
      </c>
      <c r="S253" s="25">
        <v>168729</v>
      </c>
      <c r="T253" s="25">
        <v>33029</v>
      </c>
      <c r="U253" s="12"/>
      <c r="V253" s="12" t="s">
        <v>343</v>
      </c>
      <c r="W253" s="28">
        <v>10</v>
      </c>
      <c r="X253" s="12">
        <v>2</v>
      </c>
      <c r="Y253" s="12" t="s">
        <v>269</v>
      </c>
    </row>
    <row r="254" spans="1:25" ht="28.5">
      <c r="A254" s="167" t="s">
        <v>737</v>
      </c>
      <c r="B254" s="366">
        <v>1</v>
      </c>
      <c r="C254" s="23">
        <v>43512</v>
      </c>
      <c r="D254" s="23">
        <v>43515</v>
      </c>
      <c r="E254" s="24">
        <v>2793</v>
      </c>
      <c r="F254" s="24">
        <v>2793</v>
      </c>
      <c r="G254" s="24">
        <v>144</v>
      </c>
      <c r="H254" s="24">
        <v>0</v>
      </c>
      <c r="I254" s="24">
        <v>0</v>
      </c>
      <c r="J254" s="24">
        <v>8</v>
      </c>
      <c r="K254" s="24">
        <v>84</v>
      </c>
      <c r="L254" s="24">
        <v>7</v>
      </c>
      <c r="M254" s="24">
        <v>21</v>
      </c>
      <c r="N254" s="24">
        <v>13</v>
      </c>
      <c r="O254" s="25" t="s">
        <v>5</v>
      </c>
      <c r="P254" s="25">
        <v>30532</v>
      </c>
      <c r="Q254" s="25">
        <v>912</v>
      </c>
      <c r="R254" s="25" t="s">
        <v>5</v>
      </c>
      <c r="S254" s="25">
        <v>32126</v>
      </c>
      <c r="T254" s="25">
        <v>1000</v>
      </c>
      <c r="U254" s="12" t="s">
        <v>344</v>
      </c>
      <c r="V254" s="12" t="s">
        <v>343</v>
      </c>
      <c r="W254" s="28">
        <v>10</v>
      </c>
      <c r="X254" s="12" t="s">
        <v>345</v>
      </c>
      <c r="Y254" s="12" t="s">
        <v>269</v>
      </c>
    </row>
    <row r="255" spans="1:25" ht="28.5">
      <c r="A255" s="167" t="s">
        <v>738</v>
      </c>
      <c r="B255" s="366">
        <v>1</v>
      </c>
      <c r="C255" s="23">
        <v>43512</v>
      </c>
      <c r="D255" s="23">
        <v>43515</v>
      </c>
      <c r="E255" s="24">
        <v>10569</v>
      </c>
      <c r="F255" s="24">
        <v>10569</v>
      </c>
      <c r="G255" s="24">
        <v>643</v>
      </c>
      <c r="H255" s="24">
        <v>0</v>
      </c>
      <c r="I255" s="24">
        <v>0</v>
      </c>
      <c r="J255" s="24">
        <v>20</v>
      </c>
      <c r="K255" s="24">
        <v>384</v>
      </c>
      <c r="L255" s="24">
        <v>38</v>
      </c>
      <c r="M255" s="24">
        <v>133</v>
      </c>
      <c r="N255" s="24">
        <v>115</v>
      </c>
      <c r="O255" s="25" t="s">
        <v>5</v>
      </c>
      <c r="P255" s="25">
        <v>30532</v>
      </c>
      <c r="Q255" s="25">
        <v>912</v>
      </c>
      <c r="R255" s="25" t="s">
        <v>5</v>
      </c>
      <c r="S255" s="25">
        <v>32126</v>
      </c>
      <c r="T255" s="25">
        <v>1000</v>
      </c>
      <c r="U255" s="12" t="s">
        <v>346</v>
      </c>
      <c r="V255" s="12" t="s">
        <v>343</v>
      </c>
      <c r="W255" s="28">
        <v>10</v>
      </c>
      <c r="X255" s="12">
        <v>2</v>
      </c>
      <c r="Y255" s="12" t="s">
        <v>269</v>
      </c>
    </row>
    <row r="256" spans="1:25" ht="28.5">
      <c r="A256" s="167" t="s">
        <v>739</v>
      </c>
      <c r="B256" s="366">
        <v>1</v>
      </c>
      <c r="C256" s="23">
        <v>43537</v>
      </c>
      <c r="D256" s="23">
        <v>43539</v>
      </c>
      <c r="E256" s="24">
        <v>11273</v>
      </c>
      <c r="F256" s="24">
        <v>11273</v>
      </c>
      <c r="G256" s="24">
        <v>2042</v>
      </c>
      <c r="H256" s="24">
        <v>0</v>
      </c>
      <c r="I256" s="24">
        <v>0</v>
      </c>
      <c r="J256" s="24">
        <v>13</v>
      </c>
      <c r="K256" s="24">
        <v>133</v>
      </c>
      <c r="L256" s="24">
        <v>19</v>
      </c>
      <c r="M256" s="24">
        <v>34</v>
      </c>
      <c r="N256" s="24">
        <v>23</v>
      </c>
      <c r="O256" s="25" t="s">
        <v>5</v>
      </c>
      <c r="P256" s="24">
        <v>14859</v>
      </c>
      <c r="Q256" s="25">
        <v>974</v>
      </c>
      <c r="R256" s="25" t="s">
        <v>5</v>
      </c>
      <c r="S256" s="25">
        <v>16038</v>
      </c>
      <c r="T256" s="25">
        <v>1353</v>
      </c>
      <c r="U256" s="12"/>
      <c r="V256" s="12" t="s">
        <v>343</v>
      </c>
      <c r="W256" s="28">
        <v>5</v>
      </c>
      <c r="X256" s="12">
        <v>3.13</v>
      </c>
      <c r="Y256" s="12" t="s">
        <v>269</v>
      </c>
    </row>
    <row r="257" spans="1:25" ht="28.5">
      <c r="A257" s="167" t="s">
        <v>740</v>
      </c>
      <c r="B257" s="366">
        <v>1</v>
      </c>
      <c r="C257" s="23">
        <v>43590</v>
      </c>
      <c r="D257" s="23">
        <v>43592</v>
      </c>
      <c r="E257" s="24">
        <v>5283</v>
      </c>
      <c r="F257" s="24">
        <v>5283</v>
      </c>
      <c r="G257" s="24">
        <v>303</v>
      </c>
      <c r="H257" s="24">
        <v>0</v>
      </c>
      <c r="I257" s="24">
        <v>0</v>
      </c>
      <c r="J257" s="24">
        <v>5</v>
      </c>
      <c r="K257" s="24">
        <v>94</v>
      </c>
      <c r="L257" s="24">
        <v>7</v>
      </c>
      <c r="M257" s="24">
        <v>58</v>
      </c>
      <c r="N257" s="24">
        <v>34</v>
      </c>
      <c r="O257" s="25" t="s">
        <v>5</v>
      </c>
      <c r="P257" s="24">
        <v>11503</v>
      </c>
      <c r="Q257" s="25">
        <v>253</v>
      </c>
      <c r="R257" s="25" t="s">
        <v>5</v>
      </c>
      <c r="S257" s="25">
        <v>12602</v>
      </c>
      <c r="T257" s="25">
        <v>277</v>
      </c>
      <c r="U257" s="12"/>
      <c r="V257" s="12" t="s">
        <v>343</v>
      </c>
      <c r="W257" s="28">
        <v>5</v>
      </c>
      <c r="X257" s="12" t="s">
        <v>347</v>
      </c>
      <c r="Y257" s="12" t="s">
        <v>269</v>
      </c>
    </row>
    <row r="258" spans="1:25" ht="14.25">
      <c r="A258" s="167" t="s">
        <v>348</v>
      </c>
      <c r="B258" s="366">
        <v>1</v>
      </c>
      <c r="C258" s="23">
        <v>43593</v>
      </c>
      <c r="D258" s="23">
        <v>43595</v>
      </c>
      <c r="E258" s="24">
        <v>18672</v>
      </c>
      <c r="F258" s="24">
        <v>18672</v>
      </c>
      <c r="G258" s="24">
        <v>2311</v>
      </c>
      <c r="H258" s="24">
        <v>0</v>
      </c>
      <c r="I258" s="24">
        <v>0</v>
      </c>
      <c r="J258" s="24">
        <v>44</v>
      </c>
      <c r="K258" s="24">
        <v>713</v>
      </c>
      <c r="L258" s="24">
        <v>182</v>
      </c>
      <c r="M258" s="24">
        <v>75</v>
      </c>
      <c r="N258" s="24">
        <v>14</v>
      </c>
      <c r="O258" s="25" t="s">
        <v>5</v>
      </c>
      <c r="P258" s="25">
        <v>29401</v>
      </c>
      <c r="Q258" s="25">
        <v>8811</v>
      </c>
      <c r="R258" s="25" t="s">
        <v>5</v>
      </c>
      <c r="S258" s="25">
        <v>36128</v>
      </c>
      <c r="T258" s="25">
        <v>9971</v>
      </c>
      <c r="U258" s="12"/>
      <c r="V258" s="12" t="s">
        <v>349</v>
      </c>
      <c r="W258" s="28">
        <v>10</v>
      </c>
      <c r="X258" s="12">
        <v>2.19</v>
      </c>
      <c r="Y258" s="12" t="s">
        <v>269</v>
      </c>
    </row>
    <row r="259" spans="1:25" ht="14.25">
      <c r="A259" s="167" t="s">
        <v>350</v>
      </c>
      <c r="B259" s="366">
        <v>1</v>
      </c>
      <c r="C259" s="23">
        <v>43601</v>
      </c>
      <c r="D259" s="23">
        <v>43603</v>
      </c>
      <c r="E259" s="24">
        <v>7619</v>
      </c>
      <c r="F259" s="24">
        <v>7619</v>
      </c>
      <c r="G259" s="24">
        <v>956</v>
      </c>
      <c r="H259" s="24">
        <v>0</v>
      </c>
      <c r="I259" s="24">
        <v>0</v>
      </c>
      <c r="J259" s="24">
        <v>14</v>
      </c>
      <c r="K259" s="24">
        <v>308</v>
      </c>
      <c r="L259" s="24">
        <v>60</v>
      </c>
      <c r="M259" s="24">
        <v>27</v>
      </c>
      <c r="N259" s="24">
        <v>18</v>
      </c>
      <c r="O259" s="25" t="s">
        <v>5</v>
      </c>
      <c r="P259" s="25">
        <v>15437</v>
      </c>
      <c r="Q259" s="25">
        <v>635</v>
      </c>
      <c r="R259" s="25" t="s">
        <v>5</v>
      </c>
      <c r="S259" s="25">
        <v>15437</v>
      </c>
      <c r="T259" s="25">
        <v>635</v>
      </c>
      <c r="U259" s="12"/>
      <c r="V259" s="12" t="s">
        <v>351</v>
      </c>
      <c r="W259" s="28">
        <v>5</v>
      </c>
      <c r="X259" s="12">
        <v>22</v>
      </c>
      <c r="Y259" s="12" t="s">
        <v>269</v>
      </c>
    </row>
    <row r="260" spans="1:25" ht="42.75">
      <c r="A260" s="167" t="s">
        <v>352</v>
      </c>
      <c r="B260" s="366">
        <v>1</v>
      </c>
      <c r="C260" s="23">
        <v>43615</v>
      </c>
      <c r="D260" s="23">
        <v>43618</v>
      </c>
      <c r="E260" s="24">
        <v>29616</v>
      </c>
      <c r="F260" s="24">
        <v>29616</v>
      </c>
      <c r="G260" s="24">
        <v>6616</v>
      </c>
      <c r="H260" s="24">
        <v>0</v>
      </c>
      <c r="I260" s="24">
        <v>0</v>
      </c>
      <c r="J260" s="24">
        <v>20</v>
      </c>
      <c r="K260" s="24">
        <v>265</v>
      </c>
      <c r="L260" s="24">
        <v>41</v>
      </c>
      <c r="M260" s="24">
        <v>61</v>
      </c>
      <c r="N260" s="24">
        <v>24</v>
      </c>
      <c r="O260" s="25" t="s">
        <v>35</v>
      </c>
      <c r="P260" s="24">
        <v>137104</v>
      </c>
      <c r="Q260" s="25">
        <v>16643</v>
      </c>
      <c r="R260" s="25" t="s">
        <v>35</v>
      </c>
      <c r="S260" s="25">
        <v>232432</v>
      </c>
      <c r="T260" s="25">
        <v>28876</v>
      </c>
      <c r="U260" s="12"/>
      <c r="V260" s="12" t="s">
        <v>343</v>
      </c>
      <c r="W260" s="28">
        <v>5</v>
      </c>
      <c r="X260" s="12">
        <v>3</v>
      </c>
      <c r="Y260" s="12" t="s">
        <v>269</v>
      </c>
    </row>
    <row r="261" spans="1:25" ht="28.5">
      <c r="A261" s="167" t="s">
        <v>353</v>
      </c>
      <c r="B261" s="366">
        <v>1</v>
      </c>
      <c r="C261" s="23">
        <v>43747</v>
      </c>
      <c r="D261" s="23">
        <v>43749</v>
      </c>
      <c r="E261" s="24">
        <v>19682</v>
      </c>
      <c r="F261" s="24">
        <v>19682</v>
      </c>
      <c r="G261" s="24">
        <v>3642</v>
      </c>
      <c r="H261" s="24">
        <v>0</v>
      </c>
      <c r="I261" s="24">
        <v>0</v>
      </c>
      <c r="J261" s="24">
        <v>89</v>
      </c>
      <c r="K261" s="24">
        <v>2178</v>
      </c>
      <c r="L261" s="24">
        <v>615</v>
      </c>
      <c r="M261" s="24">
        <v>0</v>
      </c>
      <c r="N261" s="24">
        <v>0</v>
      </c>
      <c r="O261" s="25" t="s">
        <v>5</v>
      </c>
      <c r="P261" s="25">
        <v>40633</v>
      </c>
      <c r="Q261" s="25">
        <v>4504</v>
      </c>
      <c r="R261" s="25" t="s">
        <v>5</v>
      </c>
      <c r="S261" s="25">
        <v>62334</v>
      </c>
      <c r="T261" s="25">
        <v>9133</v>
      </c>
      <c r="U261" s="12" t="s">
        <v>354</v>
      </c>
      <c r="V261" s="12" t="s">
        <v>343</v>
      </c>
      <c r="W261" s="28">
        <v>10</v>
      </c>
      <c r="X261" s="12" t="s">
        <v>355</v>
      </c>
      <c r="Y261" s="12" t="s">
        <v>269</v>
      </c>
    </row>
    <row r="262" spans="1:25" ht="28.5">
      <c r="A262" s="167" t="s">
        <v>356</v>
      </c>
      <c r="B262" s="366">
        <v>1</v>
      </c>
      <c r="C262" s="23">
        <v>43747</v>
      </c>
      <c r="D262" s="23">
        <v>43749</v>
      </c>
      <c r="E262" s="24">
        <v>11670</v>
      </c>
      <c r="F262" s="24">
        <v>11520</v>
      </c>
      <c r="G262" s="24">
        <v>1510</v>
      </c>
      <c r="H262" s="24">
        <v>150</v>
      </c>
      <c r="I262" s="24">
        <v>100</v>
      </c>
      <c r="J262" s="24">
        <v>10</v>
      </c>
      <c r="K262" s="24">
        <v>153</v>
      </c>
      <c r="L262" s="24">
        <v>13</v>
      </c>
      <c r="M262" s="24">
        <v>4</v>
      </c>
      <c r="N262" s="24">
        <v>2</v>
      </c>
      <c r="O262" s="25" t="s">
        <v>5</v>
      </c>
      <c r="P262" s="25">
        <v>40633</v>
      </c>
      <c r="Q262" s="25">
        <v>4504</v>
      </c>
      <c r="R262" s="25" t="s">
        <v>5</v>
      </c>
      <c r="S262" s="25">
        <v>62334</v>
      </c>
      <c r="T262" s="25">
        <v>9133</v>
      </c>
      <c r="U262" s="12" t="s">
        <v>357</v>
      </c>
      <c r="V262" s="12" t="s">
        <v>343</v>
      </c>
      <c r="W262" s="28">
        <v>10</v>
      </c>
      <c r="X262" s="12" t="s">
        <v>358</v>
      </c>
      <c r="Y262" s="12" t="s">
        <v>269</v>
      </c>
    </row>
    <row r="263" spans="1:25" ht="28.5">
      <c r="A263" s="167" t="s">
        <v>359</v>
      </c>
      <c r="B263" s="366">
        <v>1</v>
      </c>
      <c r="C263" s="23">
        <v>43747</v>
      </c>
      <c r="D263" s="23">
        <v>43749</v>
      </c>
      <c r="E263" s="24">
        <v>9232</v>
      </c>
      <c r="F263" s="24">
        <v>8882</v>
      </c>
      <c r="G263" s="24">
        <v>618</v>
      </c>
      <c r="H263" s="24">
        <v>350</v>
      </c>
      <c r="I263" s="24">
        <v>0</v>
      </c>
      <c r="J263" s="24">
        <v>13</v>
      </c>
      <c r="K263" s="24">
        <v>228</v>
      </c>
      <c r="L263" s="24">
        <v>17</v>
      </c>
      <c r="M263" s="24">
        <v>38</v>
      </c>
      <c r="N263" s="24">
        <v>3</v>
      </c>
      <c r="O263" s="25" t="s">
        <v>5</v>
      </c>
      <c r="P263" s="25">
        <v>40633</v>
      </c>
      <c r="Q263" s="25">
        <v>4504</v>
      </c>
      <c r="R263" s="25" t="s">
        <v>5</v>
      </c>
      <c r="S263" s="25">
        <v>62334</v>
      </c>
      <c r="T263" s="25">
        <v>9133</v>
      </c>
      <c r="U263" s="12" t="s">
        <v>360</v>
      </c>
      <c r="V263" s="12" t="s">
        <v>343</v>
      </c>
      <c r="W263" s="28">
        <v>10</v>
      </c>
      <c r="X263" s="12" t="s">
        <v>361</v>
      </c>
      <c r="Y263" s="12" t="s">
        <v>269</v>
      </c>
    </row>
    <row r="264" spans="1:240" s="96" customFormat="1" ht="28.5">
      <c r="A264" s="167" t="s">
        <v>742</v>
      </c>
      <c r="B264" s="366">
        <v>1</v>
      </c>
      <c r="C264" s="23">
        <v>43774</v>
      </c>
      <c r="D264" s="23">
        <v>43777</v>
      </c>
      <c r="E264" s="24">
        <v>57950</v>
      </c>
      <c r="F264" s="24">
        <v>57950</v>
      </c>
      <c r="G264" s="24">
        <v>3715</v>
      </c>
      <c r="H264" s="24">
        <v>0</v>
      </c>
      <c r="I264" s="24">
        <v>0</v>
      </c>
      <c r="J264" s="24">
        <v>30</v>
      </c>
      <c r="K264" s="24">
        <v>1124</v>
      </c>
      <c r="L264" s="24">
        <v>163</v>
      </c>
      <c r="M264" s="24">
        <v>259</v>
      </c>
      <c r="N264" s="24">
        <v>122</v>
      </c>
      <c r="O264" s="25" t="s">
        <v>5</v>
      </c>
      <c r="P264" s="25">
        <v>60280</v>
      </c>
      <c r="Q264" s="25">
        <v>4026</v>
      </c>
      <c r="R264" s="25" t="s">
        <v>5</v>
      </c>
      <c r="S264" s="25">
        <v>63524</v>
      </c>
      <c r="T264" s="25">
        <v>5386</v>
      </c>
      <c r="U264" s="12" t="s">
        <v>362</v>
      </c>
      <c r="V264" s="12" t="s">
        <v>343</v>
      </c>
      <c r="W264" s="28">
        <v>10</v>
      </c>
      <c r="X264" s="12" t="s">
        <v>363</v>
      </c>
      <c r="Y264" s="12" t="s">
        <v>269</v>
      </c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  <c r="FW264" s="54"/>
      <c r="FX264" s="54"/>
      <c r="FY264" s="54"/>
      <c r="FZ264" s="54"/>
      <c r="GA264" s="54"/>
      <c r="GB264" s="54"/>
      <c r="GC264" s="54"/>
      <c r="GD264" s="54"/>
      <c r="GE264" s="54"/>
      <c r="GF264" s="54"/>
      <c r="GG264" s="54"/>
      <c r="GH264" s="54"/>
      <c r="GI264" s="54"/>
      <c r="GJ264" s="54"/>
      <c r="GK264" s="54"/>
      <c r="GL264" s="54"/>
      <c r="GM264" s="54"/>
      <c r="GN264" s="54"/>
      <c r="GO264" s="54"/>
      <c r="GP264" s="54"/>
      <c r="GQ264" s="54"/>
      <c r="GR264" s="54"/>
      <c r="GS264" s="54"/>
      <c r="GT264" s="54"/>
      <c r="GU264" s="54"/>
      <c r="GV264" s="54"/>
      <c r="GW264" s="54"/>
      <c r="GX264" s="54"/>
      <c r="GY264" s="54"/>
      <c r="GZ264" s="54"/>
      <c r="HA264" s="54"/>
      <c r="HB264" s="54"/>
      <c r="HC264" s="54"/>
      <c r="HD264" s="54"/>
      <c r="HE264" s="54"/>
      <c r="HF264" s="54"/>
      <c r="HG264" s="54"/>
      <c r="HH264" s="54"/>
      <c r="HI264" s="54"/>
      <c r="HJ264" s="54"/>
      <c r="HK264" s="54"/>
      <c r="HL264" s="54"/>
      <c r="HM264" s="54"/>
      <c r="HN264" s="54"/>
      <c r="HO264" s="54"/>
      <c r="HP264" s="54"/>
      <c r="HQ264" s="54"/>
      <c r="HR264" s="54"/>
      <c r="HS264" s="54"/>
      <c r="HT264" s="54"/>
      <c r="HU264" s="54"/>
      <c r="HV264" s="54"/>
      <c r="HW264" s="54"/>
      <c r="HX264" s="54"/>
      <c r="HY264" s="54"/>
      <c r="HZ264" s="54"/>
      <c r="IA264" s="54"/>
      <c r="IB264" s="54"/>
      <c r="IC264" s="54"/>
      <c r="ID264" s="54"/>
      <c r="IE264" s="54"/>
      <c r="IF264" s="54"/>
    </row>
    <row r="265" spans="1:240" s="96" customFormat="1" ht="28.5">
      <c r="A265" s="167" t="s">
        <v>741</v>
      </c>
      <c r="B265" s="366">
        <v>1</v>
      </c>
      <c r="C265" s="23">
        <v>43774</v>
      </c>
      <c r="D265" s="23">
        <v>43777</v>
      </c>
      <c r="E265" s="24">
        <v>7588</v>
      </c>
      <c r="F265" s="24">
        <v>7588</v>
      </c>
      <c r="G265" s="24">
        <v>603</v>
      </c>
      <c r="H265" s="24">
        <v>0</v>
      </c>
      <c r="I265" s="24">
        <v>0</v>
      </c>
      <c r="J265" s="24">
        <v>15</v>
      </c>
      <c r="K265" s="24">
        <v>247</v>
      </c>
      <c r="L265" s="24">
        <v>26</v>
      </c>
      <c r="M265" s="24">
        <v>37</v>
      </c>
      <c r="N265" s="24">
        <v>20</v>
      </c>
      <c r="O265" s="25" t="s">
        <v>5</v>
      </c>
      <c r="P265" s="25">
        <v>60280</v>
      </c>
      <c r="Q265" s="25">
        <v>4026</v>
      </c>
      <c r="R265" s="25" t="s">
        <v>5</v>
      </c>
      <c r="S265" s="25">
        <v>63524</v>
      </c>
      <c r="T265" s="25">
        <v>5386</v>
      </c>
      <c r="U265" s="12" t="s">
        <v>364</v>
      </c>
      <c r="V265" s="12" t="s">
        <v>343</v>
      </c>
      <c r="W265" s="28">
        <v>10</v>
      </c>
      <c r="X265" s="12">
        <v>9</v>
      </c>
      <c r="Y265" s="12" t="s">
        <v>269</v>
      </c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  <c r="DW265" s="54"/>
      <c r="DX265" s="54"/>
      <c r="DY265" s="54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54"/>
      <c r="FL265" s="54"/>
      <c r="FM265" s="54"/>
      <c r="FN265" s="54"/>
      <c r="FO265" s="54"/>
      <c r="FP265" s="54"/>
      <c r="FQ265" s="54"/>
      <c r="FR265" s="54"/>
      <c r="FS265" s="54"/>
      <c r="FT265" s="54"/>
      <c r="FU265" s="54"/>
      <c r="FV265" s="54"/>
      <c r="FW265" s="54"/>
      <c r="FX265" s="54"/>
      <c r="FY265" s="54"/>
      <c r="FZ265" s="54"/>
      <c r="GA265" s="54"/>
      <c r="GB265" s="54"/>
      <c r="GC265" s="54"/>
      <c r="GD265" s="54"/>
      <c r="GE265" s="54"/>
      <c r="GF265" s="54"/>
      <c r="GG265" s="54"/>
      <c r="GH265" s="54"/>
      <c r="GI265" s="54"/>
      <c r="GJ265" s="54"/>
      <c r="GK265" s="54"/>
      <c r="GL265" s="54"/>
      <c r="GM265" s="54"/>
      <c r="GN265" s="54"/>
      <c r="GO265" s="54"/>
      <c r="GP265" s="54"/>
      <c r="GQ265" s="54"/>
      <c r="GR265" s="54"/>
      <c r="GS265" s="54"/>
      <c r="GT265" s="54"/>
      <c r="GU265" s="54"/>
      <c r="GV265" s="54"/>
      <c r="GW265" s="54"/>
      <c r="GX265" s="54"/>
      <c r="GY265" s="54"/>
      <c r="GZ265" s="54"/>
      <c r="HA265" s="54"/>
      <c r="HB265" s="54"/>
      <c r="HC265" s="54"/>
      <c r="HD265" s="54"/>
      <c r="HE265" s="54"/>
      <c r="HF265" s="54"/>
      <c r="HG265" s="54"/>
      <c r="HH265" s="54"/>
      <c r="HI265" s="54"/>
      <c r="HJ265" s="54"/>
      <c r="HK265" s="54"/>
      <c r="HL265" s="54"/>
      <c r="HM265" s="54"/>
      <c r="HN265" s="54"/>
      <c r="HO265" s="54"/>
      <c r="HP265" s="54"/>
      <c r="HQ265" s="54"/>
      <c r="HR265" s="54"/>
      <c r="HS265" s="54"/>
      <c r="HT265" s="54"/>
      <c r="HU265" s="54"/>
      <c r="HV265" s="54"/>
      <c r="HW265" s="54"/>
      <c r="HX265" s="54"/>
      <c r="HY265" s="54"/>
      <c r="HZ265" s="54"/>
      <c r="IA265" s="54"/>
      <c r="IB265" s="54"/>
      <c r="IC265" s="54"/>
      <c r="ID265" s="54"/>
      <c r="IE265" s="54"/>
      <c r="IF265" s="54"/>
    </row>
    <row r="266" spans="1:240" s="96" customFormat="1" ht="14.25">
      <c r="A266" s="50" t="s">
        <v>365</v>
      </c>
      <c r="B266" s="373">
        <v>1</v>
      </c>
      <c r="C266" s="199">
        <v>43791</v>
      </c>
      <c r="D266" s="199">
        <v>43793</v>
      </c>
      <c r="E266" s="205">
        <v>1297</v>
      </c>
      <c r="F266" s="205">
        <v>1297</v>
      </c>
      <c r="G266" s="205">
        <v>0</v>
      </c>
      <c r="H266" s="205">
        <v>0</v>
      </c>
      <c r="I266" s="205">
        <v>0</v>
      </c>
      <c r="J266" s="205">
        <v>1</v>
      </c>
      <c r="K266" s="205">
        <v>26</v>
      </c>
      <c r="L266" s="205">
        <v>0</v>
      </c>
      <c r="M266" s="205">
        <v>0</v>
      </c>
      <c r="N266" s="205">
        <v>0</v>
      </c>
      <c r="O266" s="34" t="s">
        <v>35</v>
      </c>
      <c r="P266" s="34">
        <v>6000</v>
      </c>
      <c r="Q266" s="34">
        <v>0</v>
      </c>
      <c r="R266" s="34" t="s">
        <v>35</v>
      </c>
      <c r="S266" s="34">
        <v>6000</v>
      </c>
      <c r="T266" s="34">
        <v>0</v>
      </c>
      <c r="U266" s="33"/>
      <c r="V266" s="33" t="s">
        <v>366</v>
      </c>
      <c r="W266" s="33">
        <v>5</v>
      </c>
      <c r="X266" s="33">
        <v>22</v>
      </c>
      <c r="Y266" s="33" t="s">
        <v>266</v>
      </c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  <c r="DW266" s="54"/>
      <c r="DX266" s="54"/>
      <c r="DY266" s="54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  <c r="FW266" s="54"/>
      <c r="FX266" s="54"/>
      <c r="FY266" s="54"/>
      <c r="FZ266" s="54"/>
      <c r="GA266" s="54"/>
      <c r="GB266" s="54"/>
      <c r="GC266" s="54"/>
      <c r="GD266" s="54"/>
      <c r="GE266" s="54"/>
      <c r="GF266" s="54"/>
      <c r="GG266" s="54"/>
      <c r="GH266" s="54"/>
      <c r="GI266" s="54"/>
      <c r="GJ266" s="54"/>
      <c r="GK266" s="54"/>
      <c r="GL266" s="54"/>
      <c r="GM266" s="54"/>
      <c r="GN266" s="54"/>
      <c r="GO266" s="54"/>
      <c r="GP266" s="54"/>
      <c r="GQ266" s="54"/>
      <c r="GR266" s="54"/>
      <c r="GS266" s="54"/>
      <c r="GT266" s="54"/>
      <c r="GU266" s="54"/>
      <c r="GV266" s="54"/>
      <c r="GW266" s="54"/>
      <c r="GX266" s="54"/>
      <c r="GY266" s="54"/>
      <c r="GZ266" s="54"/>
      <c r="HA266" s="54"/>
      <c r="HB266" s="54"/>
      <c r="HC266" s="54"/>
      <c r="HD266" s="54"/>
      <c r="HE266" s="54"/>
      <c r="HF266" s="54"/>
      <c r="HG266" s="54"/>
      <c r="HH266" s="54"/>
      <c r="HI266" s="54"/>
      <c r="HJ266" s="54"/>
      <c r="HK266" s="54"/>
      <c r="HL266" s="54"/>
      <c r="HM266" s="54"/>
      <c r="HN266" s="54"/>
      <c r="HO266" s="54"/>
      <c r="HP266" s="54"/>
      <c r="HQ266" s="54"/>
      <c r="HR266" s="54"/>
      <c r="HS266" s="54"/>
      <c r="HT266" s="54"/>
      <c r="HU266" s="54"/>
      <c r="HV266" s="54"/>
      <c r="HW266" s="54"/>
      <c r="HX266" s="54"/>
      <c r="HY266" s="54"/>
      <c r="HZ266" s="54"/>
      <c r="IA266" s="54"/>
      <c r="IB266" s="54"/>
      <c r="IC266" s="54"/>
      <c r="ID266" s="54"/>
      <c r="IE266" s="54"/>
      <c r="IF266" s="54"/>
    </row>
    <row r="267" spans="1:240" s="96" customFormat="1" ht="15">
      <c r="A267" s="190" t="s">
        <v>689</v>
      </c>
      <c r="B267" s="371"/>
      <c r="C267" s="302"/>
      <c r="D267" s="302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17"/>
      <c r="P267" s="317"/>
      <c r="Q267" s="317"/>
      <c r="R267" s="317"/>
      <c r="S267" s="317"/>
      <c r="T267" s="317"/>
      <c r="U267" s="294"/>
      <c r="V267" s="294"/>
      <c r="W267" s="188"/>
      <c r="X267" s="294"/>
      <c r="Y267" s="294"/>
      <c r="Z267" s="295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  <c r="DW267" s="54"/>
      <c r="DX267" s="54"/>
      <c r="DY267" s="54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54"/>
      <c r="EY267" s="54"/>
      <c r="EZ267" s="54"/>
      <c r="FA267" s="54"/>
      <c r="FB267" s="54"/>
      <c r="FC267" s="54"/>
      <c r="FD267" s="54"/>
      <c r="FE267" s="54"/>
      <c r="FF267" s="54"/>
      <c r="FG267" s="54"/>
      <c r="FH267" s="54"/>
      <c r="FI267" s="54"/>
      <c r="FJ267" s="54"/>
      <c r="FK267" s="54"/>
      <c r="FL267" s="54"/>
      <c r="FM267" s="54"/>
      <c r="FN267" s="54"/>
      <c r="FO267" s="54"/>
      <c r="FP267" s="54"/>
      <c r="FQ267" s="54"/>
      <c r="FR267" s="54"/>
      <c r="FS267" s="54"/>
      <c r="FT267" s="54"/>
      <c r="FU267" s="54"/>
      <c r="FV267" s="54"/>
      <c r="FW267" s="54"/>
      <c r="FX267" s="54"/>
      <c r="FY267" s="54"/>
      <c r="FZ267" s="54"/>
      <c r="GA267" s="54"/>
      <c r="GB267" s="54"/>
      <c r="GC267" s="54"/>
      <c r="GD267" s="54"/>
      <c r="GE267" s="54"/>
      <c r="GF267" s="54"/>
      <c r="GG267" s="54"/>
      <c r="GH267" s="54"/>
      <c r="GI267" s="54"/>
      <c r="GJ267" s="54"/>
      <c r="GK267" s="54"/>
      <c r="GL267" s="54"/>
      <c r="GM267" s="54"/>
      <c r="GN267" s="54"/>
      <c r="GO267" s="54"/>
      <c r="GP267" s="54"/>
      <c r="GQ267" s="54"/>
      <c r="GR267" s="54"/>
      <c r="GS267" s="54"/>
      <c r="GT267" s="54"/>
      <c r="GU267" s="54"/>
      <c r="GV267" s="54"/>
      <c r="GW267" s="54"/>
      <c r="GX267" s="54"/>
      <c r="GY267" s="54"/>
      <c r="GZ267" s="54"/>
      <c r="HA267" s="54"/>
      <c r="HB267" s="54"/>
      <c r="HC267" s="54"/>
      <c r="HD267" s="54"/>
      <c r="HE267" s="54"/>
      <c r="HF267" s="54"/>
      <c r="HG267" s="54"/>
      <c r="HH267" s="54"/>
      <c r="HI267" s="54"/>
      <c r="HJ267" s="54"/>
      <c r="HK267" s="54"/>
      <c r="HL267" s="54"/>
      <c r="HM267" s="54"/>
      <c r="HN267" s="54"/>
      <c r="HO267" s="54"/>
      <c r="HP267" s="54"/>
      <c r="HQ267" s="54"/>
      <c r="HR267" s="54"/>
      <c r="HS267" s="54"/>
      <c r="HT267" s="54"/>
      <c r="HU267" s="54"/>
      <c r="HV267" s="54"/>
      <c r="HW267" s="54"/>
      <c r="HX267" s="54"/>
      <c r="HY267" s="54"/>
      <c r="HZ267" s="54"/>
      <c r="IA267" s="54"/>
      <c r="IB267" s="54"/>
      <c r="IC267" s="54"/>
      <c r="ID267" s="54"/>
      <c r="IE267" s="54"/>
      <c r="IF267" s="54"/>
    </row>
    <row r="268" spans="1:25" s="96" customFormat="1" ht="24.75" customHeight="1">
      <c r="A268" s="47" t="s">
        <v>511</v>
      </c>
      <c r="B268" s="367" t="s">
        <v>23</v>
      </c>
      <c r="C268" s="225">
        <v>43842</v>
      </c>
      <c r="D268" s="225">
        <v>43845</v>
      </c>
      <c r="E268" s="226">
        <v>32036</v>
      </c>
      <c r="F268" s="226">
        <v>32036</v>
      </c>
      <c r="G268" s="226">
        <v>22935</v>
      </c>
      <c r="H268" s="226">
        <v>0</v>
      </c>
      <c r="I268" s="226">
        <v>0</v>
      </c>
      <c r="J268" s="226">
        <v>38</v>
      </c>
      <c r="K268" s="226">
        <v>1233</v>
      </c>
      <c r="L268" s="226">
        <v>964</v>
      </c>
      <c r="M268" s="226"/>
      <c r="N268" s="226"/>
      <c r="O268" s="227" t="s">
        <v>5</v>
      </c>
      <c r="P268" s="226">
        <v>12121</v>
      </c>
      <c r="Q268" s="228">
        <v>7610</v>
      </c>
      <c r="R268" s="227" t="s">
        <v>5</v>
      </c>
      <c r="S268" s="226">
        <v>13760</v>
      </c>
      <c r="T268" s="228">
        <v>8910</v>
      </c>
      <c r="U268" s="220"/>
      <c r="V268" s="220" t="s">
        <v>509</v>
      </c>
      <c r="W268" s="224">
        <v>5</v>
      </c>
      <c r="X268" s="220">
        <v>25</v>
      </c>
      <c r="Y268" s="220" t="s">
        <v>269</v>
      </c>
    </row>
    <row r="269" spans="1:25" s="96" customFormat="1" ht="24.75" customHeight="1">
      <c r="A269" s="167" t="s">
        <v>511</v>
      </c>
      <c r="B269" s="361" t="s">
        <v>23</v>
      </c>
      <c r="C269" s="92">
        <v>43997</v>
      </c>
      <c r="D269" s="92">
        <v>44000</v>
      </c>
      <c r="E269" s="93">
        <v>32032</v>
      </c>
      <c r="F269" s="93">
        <v>32032</v>
      </c>
      <c r="G269" s="93">
        <v>22918</v>
      </c>
      <c r="H269" s="93">
        <v>0</v>
      </c>
      <c r="I269" s="93">
        <v>0</v>
      </c>
      <c r="J269" s="93">
        <v>39</v>
      </c>
      <c r="K269" s="93">
        <v>1198</v>
      </c>
      <c r="L269" s="93">
        <v>945</v>
      </c>
      <c r="M269" s="93"/>
      <c r="N269" s="93"/>
      <c r="O269" s="94" t="s">
        <v>5</v>
      </c>
      <c r="P269" s="93">
        <v>12080</v>
      </c>
      <c r="Q269" s="95">
        <v>7853</v>
      </c>
      <c r="R269" s="94" t="s">
        <v>5</v>
      </c>
      <c r="S269" s="93">
        <v>14408</v>
      </c>
      <c r="T269" s="95">
        <v>9365</v>
      </c>
      <c r="U269" s="12"/>
      <c r="V269" s="12" t="s">
        <v>509</v>
      </c>
      <c r="W269" s="28">
        <v>10</v>
      </c>
      <c r="X269" s="12">
        <v>25</v>
      </c>
      <c r="Y269" s="12" t="s">
        <v>269</v>
      </c>
    </row>
    <row r="270" spans="1:240" s="96" customFormat="1" ht="24.75" customHeight="1">
      <c r="A270" s="17" t="s">
        <v>515</v>
      </c>
      <c r="B270" s="396" t="s">
        <v>279</v>
      </c>
      <c r="C270" s="120">
        <v>43842</v>
      </c>
      <c r="D270" s="120">
        <v>43845</v>
      </c>
      <c r="E270" s="121">
        <v>923</v>
      </c>
      <c r="F270" s="122">
        <v>923</v>
      </c>
      <c r="G270" s="122"/>
      <c r="H270" s="122">
        <v>0</v>
      </c>
      <c r="I270" s="122"/>
      <c r="J270" s="121">
        <v>60</v>
      </c>
      <c r="K270" s="121">
        <v>28</v>
      </c>
      <c r="L270" s="121">
        <v>32</v>
      </c>
      <c r="M270" s="121">
        <v>0</v>
      </c>
      <c r="N270" s="121"/>
      <c r="O270" s="123" t="s">
        <v>5</v>
      </c>
      <c r="P270" s="121"/>
      <c r="Q270" s="124"/>
      <c r="R270" s="123" t="s">
        <v>5</v>
      </c>
      <c r="S270" s="121"/>
      <c r="T270" s="124"/>
      <c r="U270" s="45"/>
      <c r="V270" s="45"/>
      <c r="W270" s="19">
        <v>5</v>
      </c>
      <c r="X270" s="45">
        <v>25</v>
      </c>
      <c r="Y270" s="45" t="s">
        <v>266</v>
      </c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  <c r="DW270" s="54"/>
      <c r="DX270" s="54"/>
      <c r="DY270" s="54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54"/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4"/>
      <c r="FK270" s="54"/>
      <c r="FL270" s="54"/>
      <c r="FM270" s="54"/>
      <c r="FN270" s="54"/>
      <c r="FO270" s="54"/>
      <c r="FP270" s="54"/>
      <c r="FQ270" s="54"/>
      <c r="FR270" s="54"/>
      <c r="FS270" s="54"/>
      <c r="FT270" s="54"/>
      <c r="FU270" s="54"/>
      <c r="FV270" s="54"/>
      <c r="FW270" s="54"/>
      <c r="FX270" s="54"/>
      <c r="FY270" s="54"/>
      <c r="FZ270" s="54"/>
      <c r="GA270" s="54"/>
      <c r="GB270" s="54"/>
      <c r="GC270" s="54"/>
      <c r="GD270" s="54"/>
      <c r="GE270" s="54"/>
      <c r="GF270" s="54"/>
      <c r="GG270" s="54"/>
      <c r="GH270" s="54"/>
      <c r="GI270" s="54"/>
      <c r="GJ270" s="54"/>
      <c r="GK270" s="54"/>
      <c r="GL270" s="54"/>
      <c r="GM270" s="54"/>
      <c r="GN270" s="54"/>
      <c r="GO270" s="54"/>
      <c r="GP270" s="54"/>
      <c r="GQ270" s="54"/>
      <c r="GR270" s="54"/>
      <c r="GS270" s="54"/>
      <c r="GT270" s="54"/>
      <c r="GU270" s="54"/>
      <c r="GV270" s="54"/>
      <c r="GW270" s="54"/>
      <c r="GX270" s="54"/>
      <c r="GY270" s="54"/>
      <c r="GZ270" s="54"/>
      <c r="HA270" s="54"/>
      <c r="HB270" s="54"/>
      <c r="HC270" s="54"/>
      <c r="HD270" s="54"/>
      <c r="HE270" s="54"/>
      <c r="HF270" s="54"/>
      <c r="HG270" s="54"/>
      <c r="HH270" s="54"/>
      <c r="HI270" s="54"/>
      <c r="HJ270" s="54"/>
      <c r="HK270" s="54"/>
      <c r="HL270" s="54"/>
      <c r="HM270" s="54"/>
      <c r="HN270" s="54"/>
      <c r="HO270" s="54"/>
      <c r="HP270" s="54"/>
      <c r="HQ270" s="54"/>
      <c r="HR270" s="54"/>
      <c r="HS270" s="54"/>
      <c r="HT270" s="54"/>
      <c r="HU270" s="54"/>
      <c r="HV270" s="54"/>
      <c r="HW270" s="54"/>
      <c r="HX270" s="54"/>
      <c r="HY270" s="54"/>
      <c r="HZ270" s="54"/>
      <c r="IA270" s="54"/>
      <c r="IB270" s="54"/>
      <c r="IC270" s="54"/>
      <c r="ID270" s="54"/>
      <c r="IE270" s="54"/>
      <c r="IF270" s="54"/>
    </row>
    <row r="271" spans="1:240" s="96" customFormat="1" ht="24.75" customHeight="1">
      <c r="A271" s="17" t="s">
        <v>514</v>
      </c>
      <c r="B271" s="396">
        <v>1</v>
      </c>
      <c r="C271" s="120">
        <v>43864</v>
      </c>
      <c r="D271" s="120">
        <v>43867</v>
      </c>
      <c r="E271" s="121">
        <v>17302</v>
      </c>
      <c r="F271" s="122">
        <v>17302</v>
      </c>
      <c r="G271" s="122"/>
      <c r="H271" s="122">
        <v>0</v>
      </c>
      <c r="I271" s="122"/>
      <c r="J271" s="121">
        <v>515</v>
      </c>
      <c r="K271" s="121">
        <v>502</v>
      </c>
      <c r="L271" s="121">
        <v>13</v>
      </c>
      <c r="M271" s="121">
        <v>537</v>
      </c>
      <c r="N271" s="121"/>
      <c r="O271" s="123" t="s">
        <v>35</v>
      </c>
      <c r="P271" s="181">
        <v>28178</v>
      </c>
      <c r="Q271" s="124"/>
      <c r="R271" s="123" t="s">
        <v>35</v>
      </c>
      <c r="S271" s="121"/>
      <c r="T271" s="124"/>
      <c r="U271" s="45"/>
      <c r="V271" s="45"/>
      <c r="W271" s="19">
        <v>5</v>
      </c>
      <c r="X271" s="45">
        <v>2</v>
      </c>
      <c r="Y271" s="45" t="s">
        <v>266</v>
      </c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  <c r="DW271" s="54"/>
      <c r="DX271" s="54"/>
      <c r="DY271" s="54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54"/>
      <c r="FL271" s="54"/>
      <c r="FM271" s="54"/>
      <c r="FN271" s="54"/>
      <c r="FO271" s="54"/>
      <c r="FP271" s="54"/>
      <c r="FQ271" s="54"/>
      <c r="FR271" s="54"/>
      <c r="FS271" s="54"/>
      <c r="FT271" s="54"/>
      <c r="FU271" s="54"/>
      <c r="FV271" s="54"/>
      <c r="FW271" s="54"/>
      <c r="FX271" s="54"/>
      <c r="FY271" s="54"/>
      <c r="FZ271" s="54"/>
      <c r="GA271" s="54"/>
      <c r="GB271" s="54"/>
      <c r="GC271" s="54"/>
      <c r="GD271" s="54"/>
      <c r="GE271" s="54"/>
      <c r="GF271" s="54"/>
      <c r="GG271" s="54"/>
      <c r="GH271" s="54"/>
      <c r="GI271" s="54"/>
      <c r="GJ271" s="54"/>
      <c r="GK271" s="54"/>
      <c r="GL271" s="54"/>
      <c r="GM271" s="54"/>
      <c r="GN271" s="54"/>
      <c r="GO271" s="54"/>
      <c r="GP271" s="54"/>
      <c r="GQ271" s="54"/>
      <c r="GR271" s="54"/>
      <c r="GS271" s="54"/>
      <c r="GT271" s="54"/>
      <c r="GU271" s="54"/>
      <c r="GV271" s="54"/>
      <c r="GW271" s="54"/>
      <c r="GX271" s="54"/>
      <c r="GY271" s="54"/>
      <c r="GZ271" s="54"/>
      <c r="HA271" s="54"/>
      <c r="HB271" s="54"/>
      <c r="HC271" s="54"/>
      <c r="HD271" s="54"/>
      <c r="HE271" s="54"/>
      <c r="HF271" s="54"/>
      <c r="HG271" s="54"/>
      <c r="HH271" s="54"/>
      <c r="HI271" s="54"/>
      <c r="HJ271" s="54"/>
      <c r="HK271" s="54"/>
      <c r="HL271" s="54"/>
      <c r="HM271" s="54"/>
      <c r="HN271" s="54"/>
      <c r="HO271" s="54"/>
      <c r="HP271" s="54"/>
      <c r="HQ271" s="54"/>
      <c r="HR271" s="54"/>
      <c r="HS271" s="54"/>
      <c r="HT271" s="54"/>
      <c r="HU271" s="54"/>
      <c r="HV271" s="54"/>
      <c r="HW271" s="54"/>
      <c r="HX271" s="54"/>
      <c r="HY271" s="54"/>
      <c r="HZ271" s="54"/>
      <c r="IA271" s="54"/>
      <c r="IB271" s="54"/>
      <c r="IC271" s="54"/>
      <c r="ID271" s="54"/>
      <c r="IE271" s="54"/>
      <c r="IF271" s="54"/>
    </row>
    <row r="272" spans="1:240" s="96" customFormat="1" ht="28.5">
      <c r="A272" s="17" t="s">
        <v>516</v>
      </c>
      <c r="B272" s="396">
        <v>1</v>
      </c>
      <c r="C272" s="120">
        <v>43920</v>
      </c>
      <c r="D272" s="120">
        <v>43921</v>
      </c>
      <c r="E272" s="121">
        <v>10588</v>
      </c>
      <c r="F272" s="122">
        <v>10588</v>
      </c>
      <c r="G272" s="122"/>
      <c r="H272" s="122">
        <v>0</v>
      </c>
      <c r="I272" s="122"/>
      <c r="J272" s="121">
        <v>160</v>
      </c>
      <c r="K272" s="121">
        <v>0</v>
      </c>
      <c r="L272" s="121">
        <v>0</v>
      </c>
      <c r="M272" s="121">
        <v>0</v>
      </c>
      <c r="N272" s="121"/>
      <c r="O272" s="123" t="s">
        <v>33</v>
      </c>
      <c r="P272" s="181">
        <v>10000</v>
      </c>
      <c r="Q272" s="124"/>
      <c r="R272" s="123" t="s">
        <v>33</v>
      </c>
      <c r="S272" s="121"/>
      <c r="T272" s="124"/>
      <c r="U272" s="45"/>
      <c r="V272" s="45"/>
      <c r="W272" s="19">
        <v>5</v>
      </c>
      <c r="X272" s="45">
        <v>3</v>
      </c>
      <c r="Y272" s="45" t="s">
        <v>266</v>
      </c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54"/>
      <c r="EY272" s="54"/>
      <c r="EZ272" s="54"/>
      <c r="FA272" s="54"/>
      <c r="FB272" s="54"/>
      <c r="FC272" s="54"/>
      <c r="FD272" s="54"/>
      <c r="FE272" s="54"/>
      <c r="FF272" s="54"/>
      <c r="FG272" s="54"/>
      <c r="FH272" s="54"/>
      <c r="FI272" s="54"/>
      <c r="FJ272" s="54"/>
      <c r="FK272" s="54"/>
      <c r="FL272" s="54"/>
      <c r="FM272" s="54"/>
      <c r="FN272" s="54"/>
      <c r="FO272" s="54"/>
      <c r="FP272" s="54"/>
      <c r="FQ272" s="54"/>
      <c r="FR272" s="54"/>
      <c r="FS272" s="54"/>
      <c r="FT272" s="54"/>
      <c r="FU272" s="54"/>
      <c r="FV272" s="54"/>
      <c r="FW272" s="54"/>
      <c r="FX272" s="54"/>
      <c r="FY272" s="54"/>
      <c r="FZ272" s="54"/>
      <c r="GA272" s="54"/>
      <c r="GB272" s="54"/>
      <c r="GC272" s="54"/>
      <c r="GD272" s="54"/>
      <c r="GE272" s="54"/>
      <c r="GF272" s="54"/>
      <c r="GG272" s="54"/>
      <c r="GH272" s="54"/>
      <c r="GI272" s="54"/>
      <c r="GJ272" s="54"/>
      <c r="GK272" s="54"/>
      <c r="GL272" s="54"/>
      <c r="GM272" s="54"/>
      <c r="GN272" s="54"/>
      <c r="GO272" s="54"/>
      <c r="GP272" s="54"/>
      <c r="GQ272" s="54"/>
      <c r="GR272" s="54"/>
      <c r="GS272" s="54"/>
      <c r="GT272" s="54"/>
      <c r="GU272" s="54"/>
      <c r="GV272" s="54"/>
      <c r="GW272" s="54"/>
      <c r="GX272" s="54"/>
      <c r="GY272" s="54"/>
      <c r="GZ272" s="54"/>
      <c r="HA272" s="54"/>
      <c r="HB272" s="54"/>
      <c r="HC272" s="54"/>
      <c r="HD272" s="54"/>
      <c r="HE272" s="54"/>
      <c r="HF272" s="54"/>
      <c r="HG272" s="54"/>
      <c r="HH272" s="54"/>
      <c r="HI272" s="54"/>
      <c r="HJ272" s="54"/>
      <c r="HK272" s="54"/>
      <c r="HL272" s="54"/>
      <c r="HM272" s="54"/>
      <c r="HN272" s="54"/>
      <c r="HO272" s="54"/>
      <c r="HP272" s="54"/>
      <c r="HQ272" s="54"/>
      <c r="HR272" s="54"/>
      <c r="HS272" s="54"/>
      <c r="HT272" s="54"/>
      <c r="HU272" s="54"/>
      <c r="HV272" s="54"/>
      <c r="HW272" s="54"/>
      <c r="HX272" s="54"/>
      <c r="HY272" s="54"/>
      <c r="HZ272" s="54"/>
      <c r="IA272" s="54"/>
      <c r="IB272" s="54"/>
      <c r="IC272" s="54"/>
      <c r="ID272" s="54"/>
      <c r="IE272" s="54"/>
      <c r="IF272" s="54"/>
    </row>
    <row r="273" spans="1:240" s="96" customFormat="1" ht="28.5">
      <c r="A273" s="167" t="s">
        <v>512</v>
      </c>
      <c r="B273" s="366">
        <v>1</v>
      </c>
      <c r="C273" s="23">
        <v>43954</v>
      </c>
      <c r="D273" s="23">
        <v>43956</v>
      </c>
      <c r="E273" s="24">
        <v>8300</v>
      </c>
      <c r="F273" s="24">
        <v>1200</v>
      </c>
      <c r="G273" s="24">
        <v>888</v>
      </c>
      <c r="H273" s="24">
        <v>7100</v>
      </c>
      <c r="I273" s="24">
        <v>6330</v>
      </c>
      <c r="J273" s="24">
        <v>13</v>
      </c>
      <c r="K273" s="24">
        <v>242</v>
      </c>
      <c r="L273" s="24">
        <v>204</v>
      </c>
      <c r="M273" s="24">
        <v>170</v>
      </c>
      <c r="N273" s="24">
        <v>143</v>
      </c>
      <c r="O273" s="25" t="s">
        <v>35</v>
      </c>
      <c r="P273" s="25">
        <v>40000</v>
      </c>
      <c r="Q273" s="25">
        <v>30000</v>
      </c>
      <c r="R273" s="25" t="s">
        <v>35</v>
      </c>
      <c r="S273" s="25">
        <v>50000</v>
      </c>
      <c r="T273" s="25">
        <v>37500</v>
      </c>
      <c r="U273" s="12"/>
      <c r="V273" s="12" t="s">
        <v>510</v>
      </c>
      <c r="W273" s="28">
        <v>5</v>
      </c>
      <c r="X273" s="12">
        <v>3</v>
      </c>
      <c r="Y273" s="12" t="s">
        <v>269</v>
      </c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  <c r="DW273" s="54"/>
      <c r="DX273" s="54"/>
      <c r="DY273" s="54"/>
      <c r="DZ273" s="54"/>
      <c r="EA273" s="54"/>
      <c r="EB273" s="54"/>
      <c r="EC273" s="54"/>
      <c r="ED273" s="54"/>
      <c r="EE273" s="54"/>
      <c r="EF273" s="54"/>
      <c r="EG273" s="54"/>
      <c r="EH273" s="54"/>
      <c r="EI273" s="54"/>
      <c r="EJ273" s="54"/>
      <c r="EK273" s="54"/>
      <c r="EL273" s="54"/>
      <c r="EM273" s="54"/>
      <c r="EN273" s="54"/>
      <c r="EO273" s="54"/>
      <c r="EP273" s="54"/>
      <c r="EQ273" s="54"/>
      <c r="ER273" s="54"/>
      <c r="ES273" s="54"/>
      <c r="ET273" s="54"/>
      <c r="EU273" s="54"/>
      <c r="EV273" s="54"/>
      <c r="EW273" s="54"/>
      <c r="EX273" s="54"/>
      <c r="EY273" s="54"/>
      <c r="EZ273" s="54"/>
      <c r="FA273" s="54"/>
      <c r="FB273" s="54"/>
      <c r="FC273" s="54"/>
      <c r="FD273" s="54"/>
      <c r="FE273" s="54"/>
      <c r="FF273" s="54"/>
      <c r="FG273" s="54"/>
      <c r="FH273" s="54"/>
      <c r="FI273" s="54"/>
      <c r="FJ273" s="54"/>
      <c r="FK273" s="54"/>
      <c r="FL273" s="54"/>
      <c r="FM273" s="54"/>
      <c r="FN273" s="54"/>
      <c r="FO273" s="54"/>
      <c r="FP273" s="54"/>
      <c r="FQ273" s="54"/>
      <c r="FR273" s="54"/>
      <c r="FS273" s="54"/>
      <c r="FT273" s="54"/>
      <c r="FU273" s="54"/>
      <c r="FV273" s="54"/>
      <c r="FW273" s="54"/>
      <c r="FX273" s="54"/>
      <c r="FY273" s="54"/>
      <c r="FZ273" s="54"/>
      <c r="GA273" s="54"/>
      <c r="GB273" s="54"/>
      <c r="GC273" s="54"/>
      <c r="GD273" s="54"/>
      <c r="GE273" s="54"/>
      <c r="GF273" s="54"/>
      <c r="GG273" s="54"/>
      <c r="GH273" s="54"/>
      <c r="GI273" s="54"/>
      <c r="GJ273" s="54"/>
      <c r="GK273" s="54"/>
      <c r="GL273" s="54"/>
      <c r="GM273" s="54"/>
      <c r="GN273" s="54"/>
      <c r="GO273" s="54"/>
      <c r="GP273" s="54"/>
      <c r="GQ273" s="54"/>
      <c r="GR273" s="54"/>
      <c r="GS273" s="54"/>
      <c r="GT273" s="54"/>
      <c r="GU273" s="54"/>
      <c r="GV273" s="54"/>
      <c r="GW273" s="54"/>
      <c r="GX273" s="54"/>
      <c r="GY273" s="54"/>
      <c r="GZ273" s="54"/>
      <c r="HA273" s="54"/>
      <c r="HB273" s="54"/>
      <c r="HC273" s="54"/>
      <c r="HD273" s="54"/>
      <c r="HE273" s="54"/>
      <c r="HF273" s="54"/>
      <c r="HG273" s="54"/>
      <c r="HH273" s="54"/>
      <c r="HI273" s="54"/>
      <c r="HJ273" s="54"/>
      <c r="HK273" s="54"/>
      <c r="HL273" s="54"/>
      <c r="HM273" s="54"/>
      <c r="HN273" s="54"/>
      <c r="HO273" s="54"/>
      <c r="HP273" s="54"/>
      <c r="HQ273" s="54"/>
      <c r="HR273" s="54"/>
      <c r="HS273" s="54"/>
      <c r="HT273" s="54"/>
      <c r="HU273" s="54"/>
      <c r="HV273" s="54"/>
      <c r="HW273" s="54"/>
      <c r="HX273" s="54"/>
      <c r="HY273" s="54"/>
      <c r="HZ273" s="54"/>
      <c r="IA273" s="54"/>
      <c r="IB273" s="54"/>
      <c r="IC273" s="54"/>
      <c r="ID273" s="54"/>
      <c r="IE273" s="54"/>
      <c r="IF273" s="54"/>
    </row>
    <row r="274" spans="1:240" s="96" customFormat="1" ht="28.5">
      <c r="A274" s="167" t="s">
        <v>511</v>
      </c>
      <c r="B274" s="366" t="s">
        <v>23</v>
      </c>
      <c r="C274" s="23">
        <v>43997</v>
      </c>
      <c r="D274" s="23">
        <v>44000</v>
      </c>
      <c r="E274" s="24">
        <v>32032</v>
      </c>
      <c r="F274" s="24">
        <v>32032</v>
      </c>
      <c r="G274" s="24">
        <v>22918</v>
      </c>
      <c r="H274" s="24">
        <v>0</v>
      </c>
      <c r="I274" s="24">
        <v>0</v>
      </c>
      <c r="J274" s="24">
        <v>39</v>
      </c>
      <c r="K274" s="24">
        <v>1198</v>
      </c>
      <c r="L274" s="24">
        <v>945</v>
      </c>
      <c r="M274" s="24">
        <v>0</v>
      </c>
      <c r="N274" s="24">
        <v>0</v>
      </c>
      <c r="O274" s="25" t="s">
        <v>5</v>
      </c>
      <c r="P274" s="25">
        <v>12080</v>
      </c>
      <c r="Q274" s="25">
        <v>7852</v>
      </c>
      <c r="R274" s="25" t="s">
        <v>5</v>
      </c>
      <c r="S274" s="25">
        <v>14408</v>
      </c>
      <c r="T274" s="25">
        <v>9365</v>
      </c>
      <c r="U274" s="12"/>
      <c r="V274" s="12" t="s">
        <v>509</v>
      </c>
      <c r="W274" s="28">
        <v>10</v>
      </c>
      <c r="X274" s="12">
        <v>25</v>
      </c>
      <c r="Y274" s="12" t="s">
        <v>269</v>
      </c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  <c r="DW274" s="54"/>
      <c r="DX274" s="54"/>
      <c r="DY274" s="54"/>
      <c r="DZ274" s="54"/>
      <c r="EA274" s="54"/>
      <c r="EB274" s="54"/>
      <c r="EC274" s="54"/>
      <c r="ED274" s="54"/>
      <c r="EE274" s="54"/>
      <c r="EF274" s="54"/>
      <c r="EG274" s="54"/>
      <c r="EH274" s="54"/>
      <c r="EI274" s="54"/>
      <c r="EJ274" s="54"/>
      <c r="EK274" s="54"/>
      <c r="EL274" s="54"/>
      <c r="EM274" s="54"/>
      <c r="EN274" s="54"/>
      <c r="EO274" s="54"/>
      <c r="EP274" s="54"/>
      <c r="EQ274" s="54"/>
      <c r="ER274" s="54"/>
      <c r="ES274" s="54"/>
      <c r="ET274" s="54"/>
      <c r="EU274" s="54"/>
      <c r="EV274" s="54"/>
      <c r="EW274" s="54"/>
      <c r="EX274" s="54"/>
      <c r="EY274" s="54"/>
      <c r="EZ274" s="54"/>
      <c r="FA274" s="54"/>
      <c r="FB274" s="54"/>
      <c r="FC274" s="54"/>
      <c r="FD274" s="54"/>
      <c r="FE274" s="54"/>
      <c r="FF274" s="54"/>
      <c r="FG274" s="54"/>
      <c r="FH274" s="54"/>
      <c r="FI274" s="54"/>
      <c r="FJ274" s="54"/>
      <c r="FK274" s="54"/>
      <c r="FL274" s="54"/>
      <c r="FM274" s="54"/>
      <c r="FN274" s="54"/>
      <c r="FO274" s="54"/>
      <c r="FP274" s="54"/>
      <c r="FQ274" s="54"/>
      <c r="FR274" s="54"/>
      <c r="FS274" s="54"/>
      <c r="FT274" s="54"/>
      <c r="FU274" s="54"/>
      <c r="FV274" s="54"/>
      <c r="FW274" s="54"/>
      <c r="FX274" s="54"/>
      <c r="FY274" s="54"/>
      <c r="FZ274" s="54"/>
      <c r="GA274" s="54"/>
      <c r="GB274" s="54"/>
      <c r="GC274" s="54"/>
      <c r="GD274" s="54"/>
      <c r="GE274" s="54"/>
      <c r="GF274" s="54"/>
      <c r="GG274" s="54"/>
      <c r="GH274" s="54"/>
      <c r="GI274" s="54"/>
      <c r="GJ274" s="54"/>
      <c r="GK274" s="54"/>
      <c r="GL274" s="54"/>
      <c r="GM274" s="54"/>
      <c r="GN274" s="54"/>
      <c r="GO274" s="54"/>
      <c r="GP274" s="54"/>
      <c r="GQ274" s="54"/>
      <c r="GR274" s="54"/>
      <c r="GS274" s="54"/>
      <c r="GT274" s="54"/>
      <c r="GU274" s="54"/>
      <c r="GV274" s="54"/>
      <c r="GW274" s="54"/>
      <c r="GX274" s="54"/>
      <c r="GY274" s="54"/>
      <c r="GZ274" s="54"/>
      <c r="HA274" s="54"/>
      <c r="HB274" s="54"/>
      <c r="HC274" s="54"/>
      <c r="HD274" s="54"/>
      <c r="HE274" s="54"/>
      <c r="HF274" s="54"/>
      <c r="HG274" s="54"/>
      <c r="HH274" s="54"/>
      <c r="HI274" s="54"/>
      <c r="HJ274" s="54"/>
      <c r="HK274" s="54"/>
      <c r="HL274" s="54"/>
      <c r="HM274" s="54"/>
      <c r="HN274" s="54"/>
      <c r="HO274" s="54"/>
      <c r="HP274" s="54"/>
      <c r="HQ274" s="54"/>
      <c r="HR274" s="54"/>
      <c r="HS274" s="54"/>
      <c r="HT274" s="54"/>
      <c r="HU274" s="54"/>
      <c r="HV274" s="54"/>
      <c r="HW274" s="54"/>
      <c r="HX274" s="54"/>
      <c r="HY274" s="54"/>
      <c r="HZ274" s="54"/>
      <c r="IA274" s="54"/>
      <c r="IB274" s="54"/>
      <c r="IC274" s="54"/>
      <c r="ID274" s="54"/>
      <c r="IE274" s="54"/>
      <c r="IF274" s="54"/>
    </row>
    <row r="275" spans="1:240" s="96" customFormat="1" ht="14.25">
      <c r="A275" s="17" t="s">
        <v>515</v>
      </c>
      <c r="B275" s="396" t="s">
        <v>279</v>
      </c>
      <c r="C275" s="120">
        <v>43997</v>
      </c>
      <c r="D275" s="120">
        <v>44000</v>
      </c>
      <c r="E275" s="121">
        <v>1241</v>
      </c>
      <c r="F275" s="122">
        <v>1241</v>
      </c>
      <c r="G275" s="122"/>
      <c r="H275" s="122">
        <v>0</v>
      </c>
      <c r="I275" s="122"/>
      <c r="J275" s="121">
        <v>70</v>
      </c>
      <c r="K275" s="121">
        <v>36</v>
      </c>
      <c r="L275" s="121">
        <v>34</v>
      </c>
      <c r="M275" s="121">
        <v>0</v>
      </c>
      <c r="N275" s="121"/>
      <c r="O275" s="123" t="s">
        <v>5</v>
      </c>
      <c r="P275" s="181"/>
      <c r="Q275" s="124"/>
      <c r="R275" s="123" t="s">
        <v>5</v>
      </c>
      <c r="S275" s="121"/>
      <c r="T275" s="124"/>
      <c r="U275" s="45"/>
      <c r="V275" s="45"/>
      <c r="W275" s="19">
        <v>5</v>
      </c>
      <c r="X275" s="45">
        <v>25</v>
      </c>
      <c r="Y275" s="45" t="s">
        <v>266</v>
      </c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  <c r="DW275" s="54"/>
      <c r="DX275" s="54"/>
      <c r="DY275" s="54"/>
      <c r="DZ275" s="54"/>
      <c r="EA275" s="54"/>
      <c r="EB275" s="54"/>
      <c r="EC275" s="54"/>
      <c r="ED275" s="54"/>
      <c r="EE275" s="54"/>
      <c r="EF275" s="54"/>
      <c r="EG275" s="54"/>
      <c r="EH275" s="54"/>
      <c r="EI275" s="54"/>
      <c r="EJ275" s="54"/>
      <c r="EK275" s="54"/>
      <c r="EL275" s="54"/>
      <c r="EM275" s="54"/>
      <c r="EN275" s="54"/>
      <c r="EO275" s="54"/>
      <c r="EP275" s="54"/>
      <c r="EQ275" s="54"/>
      <c r="ER275" s="54"/>
      <c r="ES275" s="54"/>
      <c r="ET275" s="54"/>
      <c r="EU275" s="54"/>
      <c r="EV275" s="54"/>
      <c r="EW275" s="54"/>
      <c r="EX275" s="54"/>
      <c r="EY275" s="54"/>
      <c r="EZ275" s="54"/>
      <c r="FA275" s="54"/>
      <c r="FB275" s="54"/>
      <c r="FC275" s="54"/>
      <c r="FD275" s="54"/>
      <c r="FE275" s="54"/>
      <c r="FF275" s="54"/>
      <c r="FG275" s="54"/>
      <c r="FH275" s="54"/>
      <c r="FI275" s="54"/>
      <c r="FJ275" s="54"/>
      <c r="FK275" s="54"/>
      <c r="FL275" s="54"/>
      <c r="FM275" s="54"/>
      <c r="FN275" s="54"/>
      <c r="FO275" s="54"/>
      <c r="FP275" s="54"/>
      <c r="FQ275" s="54"/>
      <c r="FR275" s="54"/>
      <c r="FS275" s="54"/>
      <c r="FT275" s="54"/>
      <c r="FU275" s="54"/>
      <c r="FV275" s="54"/>
      <c r="FW275" s="54"/>
      <c r="FX275" s="54"/>
      <c r="FY275" s="54"/>
      <c r="FZ275" s="54"/>
      <c r="GA275" s="54"/>
      <c r="GB275" s="54"/>
      <c r="GC275" s="54"/>
      <c r="GD275" s="54"/>
      <c r="GE275" s="54"/>
      <c r="GF275" s="54"/>
      <c r="GG275" s="54"/>
      <c r="GH275" s="54"/>
      <c r="GI275" s="54"/>
      <c r="GJ275" s="54"/>
      <c r="GK275" s="54"/>
      <c r="GL275" s="54"/>
      <c r="GM275" s="54"/>
      <c r="GN275" s="54"/>
      <c r="GO275" s="54"/>
      <c r="GP275" s="54"/>
      <c r="GQ275" s="54"/>
      <c r="GR275" s="54"/>
      <c r="GS275" s="54"/>
      <c r="GT275" s="54"/>
      <c r="GU275" s="54"/>
      <c r="GV275" s="54"/>
      <c r="GW275" s="54"/>
      <c r="GX275" s="54"/>
      <c r="GY275" s="54"/>
      <c r="GZ275" s="54"/>
      <c r="HA275" s="54"/>
      <c r="HB275" s="54"/>
      <c r="HC275" s="54"/>
      <c r="HD275" s="54"/>
      <c r="HE275" s="54"/>
      <c r="HF275" s="54"/>
      <c r="HG275" s="54"/>
      <c r="HH275" s="54"/>
      <c r="HI275" s="54"/>
      <c r="HJ275" s="54"/>
      <c r="HK275" s="54"/>
      <c r="HL275" s="54"/>
      <c r="HM275" s="54"/>
      <c r="HN275" s="54"/>
      <c r="HO275" s="54"/>
      <c r="HP275" s="54"/>
      <c r="HQ275" s="54"/>
      <c r="HR275" s="54"/>
      <c r="HS275" s="54"/>
      <c r="HT275" s="54"/>
      <c r="HU275" s="54"/>
      <c r="HV275" s="54"/>
      <c r="HW275" s="54"/>
      <c r="HX275" s="54"/>
      <c r="HY275" s="54"/>
      <c r="HZ275" s="54"/>
      <c r="IA275" s="54"/>
      <c r="IB275" s="54"/>
      <c r="IC275" s="54"/>
      <c r="ID275" s="54"/>
      <c r="IE275" s="54"/>
      <c r="IF275" s="54"/>
    </row>
    <row r="276" spans="1:240" s="96" customFormat="1" ht="14.25">
      <c r="A276" s="17" t="s">
        <v>513</v>
      </c>
      <c r="B276" s="396">
        <v>1</v>
      </c>
      <c r="C276" s="120">
        <v>44101</v>
      </c>
      <c r="D276" s="120">
        <v>44103</v>
      </c>
      <c r="E276" s="121">
        <v>17000</v>
      </c>
      <c r="F276" s="122">
        <v>17000</v>
      </c>
      <c r="G276" s="122"/>
      <c r="H276" s="122"/>
      <c r="I276" s="122"/>
      <c r="J276" s="121">
        <v>60</v>
      </c>
      <c r="K276" s="121">
        <v>0</v>
      </c>
      <c r="L276" s="121">
        <v>0</v>
      </c>
      <c r="M276" s="121">
        <v>0</v>
      </c>
      <c r="N276" s="121"/>
      <c r="O276" s="123" t="s">
        <v>33</v>
      </c>
      <c r="P276" s="181">
        <v>13000</v>
      </c>
      <c r="Q276" s="124"/>
      <c r="R276" s="123" t="s">
        <v>33</v>
      </c>
      <c r="S276" s="121"/>
      <c r="T276" s="124"/>
      <c r="U276" s="45"/>
      <c r="V276" s="45"/>
      <c r="W276" s="19">
        <v>5</v>
      </c>
      <c r="X276" s="45">
        <v>3</v>
      </c>
      <c r="Y276" s="45" t="s">
        <v>266</v>
      </c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4"/>
      <c r="FK276" s="54"/>
      <c r="FL276" s="54"/>
      <c r="FM276" s="54"/>
      <c r="FN276" s="54"/>
      <c r="FO276" s="54"/>
      <c r="FP276" s="54"/>
      <c r="FQ276" s="54"/>
      <c r="FR276" s="54"/>
      <c r="FS276" s="54"/>
      <c r="FT276" s="54"/>
      <c r="FU276" s="54"/>
      <c r="FV276" s="54"/>
      <c r="FW276" s="54"/>
      <c r="FX276" s="54"/>
      <c r="FY276" s="54"/>
      <c r="FZ276" s="54"/>
      <c r="GA276" s="54"/>
      <c r="GB276" s="54"/>
      <c r="GC276" s="54"/>
      <c r="GD276" s="54"/>
      <c r="GE276" s="54"/>
      <c r="GF276" s="54"/>
      <c r="GG276" s="54"/>
      <c r="GH276" s="54"/>
      <c r="GI276" s="54"/>
      <c r="GJ276" s="54"/>
      <c r="GK276" s="54"/>
      <c r="GL276" s="54"/>
      <c r="GM276" s="54"/>
      <c r="GN276" s="54"/>
      <c r="GO276" s="54"/>
      <c r="GP276" s="54"/>
      <c r="GQ276" s="54"/>
      <c r="GR276" s="54"/>
      <c r="GS276" s="54"/>
      <c r="GT276" s="54"/>
      <c r="GU276" s="54"/>
      <c r="GV276" s="54"/>
      <c r="GW276" s="54"/>
      <c r="GX276" s="54"/>
      <c r="GY276" s="54"/>
      <c r="GZ276" s="54"/>
      <c r="HA276" s="54"/>
      <c r="HB276" s="54"/>
      <c r="HC276" s="54"/>
      <c r="HD276" s="54"/>
      <c r="HE276" s="54"/>
      <c r="HF276" s="54"/>
      <c r="HG276" s="54"/>
      <c r="HH276" s="54"/>
      <c r="HI276" s="54"/>
      <c r="HJ276" s="54"/>
      <c r="HK276" s="54"/>
      <c r="HL276" s="54"/>
      <c r="HM276" s="54"/>
      <c r="HN276" s="54"/>
      <c r="HO276" s="54"/>
      <c r="HP276" s="54"/>
      <c r="HQ276" s="54"/>
      <c r="HR276" s="54"/>
      <c r="HS276" s="54"/>
      <c r="HT276" s="54"/>
      <c r="HU276" s="54"/>
      <c r="HV276" s="54"/>
      <c r="HW276" s="54"/>
      <c r="HX276" s="54"/>
      <c r="HY276" s="54"/>
      <c r="HZ276" s="54"/>
      <c r="IA276" s="54"/>
      <c r="IB276" s="54"/>
      <c r="IC276" s="54"/>
      <c r="ID276" s="54"/>
      <c r="IE276" s="54"/>
      <c r="IF276" s="54"/>
    </row>
    <row r="277" spans="1:240" s="96" customFormat="1" ht="15">
      <c r="A277" s="190" t="s">
        <v>438</v>
      </c>
      <c r="B277" s="397"/>
      <c r="C277" s="334"/>
      <c r="D277" s="334"/>
      <c r="E277" s="335"/>
      <c r="F277" s="335"/>
      <c r="G277" s="335"/>
      <c r="H277" s="335"/>
      <c r="I277" s="335"/>
      <c r="J277" s="335"/>
      <c r="K277" s="335"/>
      <c r="L277" s="335"/>
      <c r="M277" s="335"/>
      <c r="N277" s="335"/>
      <c r="O277" s="336"/>
      <c r="P277" s="335"/>
      <c r="Q277" s="335"/>
      <c r="R277" s="336"/>
      <c r="S277" s="335"/>
      <c r="T277" s="335"/>
      <c r="U277" s="294"/>
      <c r="V277" s="294"/>
      <c r="W277" s="188"/>
      <c r="X277" s="294"/>
      <c r="Y277" s="294"/>
      <c r="Z277" s="295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/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/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54"/>
      <c r="EY277" s="54"/>
      <c r="EZ277" s="54"/>
      <c r="FA277" s="54"/>
      <c r="FB277" s="54"/>
      <c r="FC277" s="54"/>
      <c r="FD277" s="54"/>
      <c r="FE277" s="54"/>
      <c r="FF277" s="54"/>
      <c r="FG277" s="54"/>
      <c r="FH277" s="54"/>
      <c r="FI277" s="54"/>
      <c r="FJ277" s="54"/>
      <c r="FK277" s="54"/>
      <c r="FL277" s="54"/>
      <c r="FM277" s="54"/>
      <c r="FN277" s="54"/>
      <c r="FO277" s="54"/>
      <c r="FP277" s="54"/>
      <c r="FQ277" s="54"/>
      <c r="FR277" s="54"/>
      <c r="FS277" s="54"/>
      <c r="FT277" s="54"/>
      <c r="FU277" s="54"/>
      <c r="FV277" s="54"/>
      <c r="FW277" s="54"/>
      <c r="FX277" s="54"/>
      <c r="FY277" s="54"/>
      <c r="FZ277" s="54"/>
      <c r="GA277" s="54"/>
      <c r="GB277" s="54"/>
      <c r="GC277" s="54"/>
      <c r="GD277" s="54"/>
      <c r="GE277" s="54"/>
      <c r="GF277" s="54"/>
      <c r="GG277" s="54"/>
      <c r="GH277" s="54"/>
      <c r="GI277" s="54"/>
      <c r="GJ277" s="54"/>
      <c r="GK277" s="54"/>
      <c r="GL277" s="54"/>
      <c r="GM277" s="54"/>
      <c r="GN277" s="54"/>
      <c r="GO277" s="54"/>
      <c r="GP277" s="54"/>
      <c r="GQ277" s="54"/>
      <c r="GR277" s="54"/>
      <c r="GS277" s="54"/>
      <c r="GT277" s="54"/>
      <c r="GU277" s="54"/>
      <c r="GV277" s="54"/>
      <c r="GW277" s="54"/>
      <c r="GX277" s="54"/>
      <c r="GY277" s="54"/>
      <c r="GZ277" s="54"/>
      <c r="HA277" s="54"/>
      <c r="HB277" s="54"/>
      <c r="HC277" s="54"/>
      <c r="HD277" s="54"/>
      <c r="HE277" s="54"/>
      <c r="HF277" s="54"/>
      <c r="HG277" s="54"/>
      <c r="HH277" s="54"/>
      <c r="HI277" s="54"/>
      <c r="HJ277" s="54"/>
      <c r="HK277" s="54"/>
      <c r="HL277" s="54"/>
      <c r="HM277" s="54"/>
      <c r="HN277" s="54"/>
      <c r="HO277" s="54"/>
      <c r="HP277" s="54"/>
      <c r="HQ277" s="54"/>
      <c r="HR277" s="54"/>
      <c r="HS277" s="54"/>
      <c r="HT277" s="54"/>
      <c r="HU277" s="54"/>
      <c r="HV277" s="54"/>
      <c r="HW277" s="54"/>
      <c r="HX277" s="54"/>
      <c r="HY277" s="54"/>
      <c r="HZ277" s="54"/>
      <c r="IA277" s="54"/>
      <c r="IB277" s="54"/>
      <c r="IC277" s="54"/>
      <c r="ID277" s="54"/>
      <c r="IE277" s="54"/>
      <c r="IF277" s="54"/>
    </row>
    <row r="278" spans="1:240" s="96" customFormat="1" ht="71.25">
      <c r="A278" s="27" t="s">
        <v>439</v>
      </c>
      <c r="B278" s="398">
        <v>1</v>
      </c>
      <c r="C278" s="276">
        <v>43770</v>
      </c>
      <c r="D278" s="276">
        <v>43779</v>
      </c>
      <c r="E278" s="277">
        <v>3360</v>
      </c>
      <c r="F278" s="278"/>
      <c r="G278" s="278"/>
      <c r="H278" s="278"/>
      <c r="I278" s="278"/>
      <c r="J278" s="277">
        <v>3</v>
      </c>
      <c r="K278" s="277">
        <v>98</v>
      </c>
      <c r="L278" s="277">
        <v>2</v>
      </c>
      <c r="M278" s="277">
        <v>0</v>
      </c>
      <c r="N278" s="277">
        <v>0</v>
      </c>
      <c r="O278" s="279" t="s">
        <v>35</v>
      </c>
      <c r="P278" s="277">
        <v>10000</v>
      </c>
      <c r="Q278" s="277">
        <v>200</v>
      </c>
      <c r="R278" s="279" t="s">
        <v>35</v>
      </c>
      <c r="S278" s="277">
        <v>10000</v>
      </c>
      <c r="T278" s="277">
        <v>200</v>
      </c>
      <c r="U278" s="213"/>
      <c r="V278" s="213" t="s">
        <v>440</v>
      </c>
      <c r="W278" s="230">
        <v>5</v>
      </c>
      <c r="X278" s="280">
        <v>1</v>
      </c>
      <c r="Y278" s="214" t="s">
        <v>266</v>
      </c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4"/>
      <c r="FK278" s="54"/>
      <c r="FL278" s="54"/>
      <c r="FM278" s="54"/>
      <c r="FN278" s="54"/>
      <c r="FO278" s="54"/>
      <c r="FP278" s="54"/>
      <c r="FQ278" s="54"/>
      <c r="FR278" s="54"/>
      <c r="FS278" s="54"/>
      <c r="FT278" s="54"/>
      <c r="FU278" s="54"/>
      <c r="FV278" s="54"/>
      <c r="FW278" s="54"/>
      <c r="FX278" s="54"/>
      <c r="FY278" s="54"/>
      <c r="FZ278" s="54"/>
      <c r="GA278" s="54"/>
      <c r="GB278" s="54"/>
      <c r="GC278" s="54"/>
      <c r="GD278" s="54"/>
      <c r="GE278" s="54"/>
      <c r="GF278" s="54"/>
      <c r="GG278" s="54"/>
      <c r="GH278" s="54"/>
      <c r="GI278" s="54"/>
      <c r="GJ278" s="54"/>
      <c r="GK278" s="54"/>
      <c r="GL278" s="54"/>
      <c r="GM278" s="54"/>
      <c r="GN278" s="54"/>
      <c r="GO278" s="54"/>
      <c r="GP278" s="54"/>
      <c r="GQ278" s="54"/>
      <c r="GR278" s="54"/>
      <c r="GS278" s="54"/>
      <c r="GT278" s="54"/>
      <c r="GU278" s="54"/>
      <c r="GV278" s="54"/>
      <c r="GW278" s="54"/>
      <c r="GX278" s="54"/>
      <c r="GY278" s="54"/>
      <c r="GZ278" s="54"/>
      <c r="HA278" s="54"/>
      <c r="HB278" s="54"/>
      <c r="HC278" s="54"/>
      <c r="HD278" s="54"/>
      <c r="HE278" s="54"/>
      <c r="HF278" s="54"/>
      <c r="HG278" s="54"/>
      <c r="HH278" s="54"/>
      <c r="HI278" s="54"/>
      <c r="HJ278" s="54"/>
      <c r="HK278" s="54"/>
      <c r="HL278" s="54"/>
      <c r="HM278" s="54"/>
      <c r="HN278" s="54"/>
      <c r="HO278" s="54"/>
      <c r="HP278" s="54"/>
      <c r="HQ278" s="54"/>
      <c r="HR278" s="54"/>
      <c r="HS278" s="54"/>
      <c r="HT278" s="54"/>
      <c r="HU278" s="54"/>
      <c r="HV278" s="54"/>
      <c r="HW278" s="54"/>
      <c r="HX278" s="54"/>
      <c r="HY278" s="54"/>
      <c r="HZ278" s="54"/>
      <c r="IA278" s="54"/>
      <c r="IB278" s="54"/>
      <c r="IC278" s="54"/>
      <c r="ID278" s="54"/>
      <c r="IE278" s="54"/>
      <c r="IF278" s="54"/>
    </row>
    <row r="279" spans="1:26" ht="15">
      <c r="A279" s="190" t="s">
        <v>546</v>
      </c>
      <c r="B279" s="365"/>
      <c r="C279" s="185"/>
      <c r="D279" s="185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73"/>
      <c r="P279" s="173"/>
      <c r="Q279" s="173"/>
      <c r="R279" s="173"/>
      <c r="S279" s="173"/>
      <c r="T279" s="173"/>
      <c r="U279" s="187"/>
      <c r="V279" s="187"/>
      <c r="W279" s="188"/>
      <c r="X279" s="187"/>
      <c r="Y279" s="187"/>
      <c r="Z279" s="295"/>
    </row>
    <row r="280" spans="1:25" ht="14.25">
      <c r="A280" s="30" t="s">
        <v>743</v>
      </c>
      <c r="B280" s="367" t="s">
        <v>279</v>
      </c>
      <c r="C280" s="225">
        <v>43496</v>
      </c>
      <c r="D280" s="225">
        <v>43499</v>
      </c>
      <c r="E280" s="226">
        <v>8500</v>
      </c>
      <c r="F280" s="226">
        <v>8500</v>
      </c>
      <c r="G280" s="226"/>
      <c r="H280" s="226"/>
      <c r="I280" s="226"/>
      <c r="J280" s="226">
        <v>16</v>
      </c>
      <c r="K280" s="226">
        <v>250</v>
      </c>
      <c r="L280" s="226" t="s">
        <v>522</v>
      </c>
      <c r="M280" s="226">
        <v>172</v>
      </c>
      <c r="N280" s="226">
        <v>72</v>
      </c>
      <c r="O280" s="227" t="s">
        <v>35</v>
      </c>
      <c r="P280" s="226">
        <v>27000</v>
      </c>
      <c r="Q280" s="226">
        <v>500</v>
      </c>
      <c r="R280" s="226" t="s">
        <v>35</v>
      </c>
      <c r="S280" s="226" t="s">
        <v>522</v>
      </c>
      <c r="T280" s="226" t="s">
        <v>522</v>
      </c>
      <c r="U280" s="281" t="s">
        <v>522</v>
      </c>
      <c r="V280" s="220" t="s">
        <v>532</v>
      </c>
      <c r="W280" s="224">
        <v>5</v>
      </c>
      <c r="X280" s="220" t="s">
        <v>533</v>
      </c>
      <c r="Y280" s="220" t="s">
        <v>269</v>
      </c>
    </row>
    <row r="281" spans="1:25" ht="28.5">
      <c r="A281" s="31" t="s">
        <v>534</v>
      </c>
      <c r="B281" s="361">
        <v>1</v>
      </c>
      <c r="C281" s="92">
        <v>43497</v>
      </c>
      <c r="D281" s="92">
        <v>43498</v>
      </c>
      <c r="E281" s="125">
        <v>1200</v>
      </c>
      <c r="F281" s="125">
        <v>800</v>
      </c>
      <c r="G281" s="93" t="s">
        <v>522</v>
      </c>
      <c r="H281" s="125">
        <v>400</v>
      </c>
      <c r="I281" s="93" t="s">
        <v>522</v>
      </c>
      <c r="J281" s="125">
        <v>1</v>
      </c>
      <c r="K281" s="93">
        <v>60</v>
      </c>
      <c r="L281" s="93"/>
      <c r="M281" s="93">
        <v>94</v>
      </c>
      <c r="N281" s="93"/>
      <c r="O281" s="94" t="s">
        <v>5</v>
      </c>
      <c r="P281" s="93">
        <v>135</v>
      </c>
      <c r="Q281" s="93">
        <v>105</v>
      </c>
      <c r="R281" s="93" t="s">
        <v>5</v>
      </c>
      <c r="S281" s="93" t="s">
        <v>522</v>
      </c>
      <c r="T281" s="93" t="s">
        <v>522</v>
      </c>
      <c r="U281" s="99" t="s">
        <v>522</v>
      </c>
      <c r="V281" s="12" t="s">
        <v>532</v>
      </c>
      <c r="W281" s="28">
        <v>5</v>
      </c>
      <c r="X281" s="12" t="s">
        <v>533</v>
      </c>
      <c r="Y281" s="12" t="s">
        <v>269</v>
      </c>
    </row>
    <row r="282" spans="1:25" ht="28.5">
      <c r="A282" s="31" t="s">
        <v>535</v>
      </c>
      <c r="B282" s="361">
        <v>1</v>
      </c>
      <c r="C282" s="92">
        <v>43498</v>
      </c>
      <c r="D282" s="92">
        <v>43500</v>
      </c>
      <c r="E282" s="125">
        <v>3169</v>
      </c>
      <c r="F282" s="125">
        <v>3169</v>
      </c>
      <c r="G282" s="125">
        <v>255</v>
      </c>
      <c r="H282" s="93">
        <v>0</v>
      </c>
      <c r="I282" s="93">
        <v>0</v>
      </c>
      <c r="J282" s="125">
        <v>16</v>
      </c>
      <c r="K282" s="93">
        <v>99</v>
      </c>
      <c r="L282" s="93">
        <v>10</v>
      </c>
      <c r="M282" s="93">
        <v>54</v>
      </c>
      <c r="N282" s="93">
        <v>36</v>
      </c>
      <c r="O282" s="25" t="s">
        <v>35</v>
      </c>
      <c r="P282" s="24">
        <v>13686</v>
      </c>
      <c r="Q282" s="25">
        <v>9</v>
      </c>
      <c r="R282" s="93" t="s">
        <v>35</v>
      </c>
      <c r="S282" s="93">
        <v>14343</v>
      </c>
      <c r="T282" s="93">
        <v>13</v>
      </c>
      <c r="U282" s="99" t="s">
        <v>522</v>
      </c>
      <c r="V282" s="12" t="s">
        <v>532</v>
      </c>
      <c r="W282" s="28">
        <v>10</v>
      </c>
      <c r="X282" s="12">
        <v>14</v>
      </c>
      <c r="Y282" s="12" t="s">
        <v>269</v>
      </c>
    </row>
    <row r="283" spans="1:25" ht="14.25">
      <c r="A283" s="30" t="s">
        <v>782</v>
      </c>
      <c r="B283" s="361">
        <v>1</v>
      </c>
      <c r="C283" s="92">
        <v>43511</v>
      </c>
      <c r="D283" s="92">
        <v>43513</v>
      </c>
      <c r="E283" s="93">
        <v>2605</v>
      </c>
      <c r="F283" s="93">
        <v>2605</v>
      </c>
      <c r="G283" s="93">
        <v>1176</v>
      </c>
      <c r="H283" s="93">
        <v>0</v>
      </c>
      <c r="I283" s="93">
        <v>0</v>
      </c>
      <c r="J283" s="93">
        <v>9</v>
      </c>
      <c r="K283" s="93">
        <v>130</v>
      </c>
      <c r="L283" s="93">
        <v>42</v>
      </c>
      <c r="M283" s="93">
        <v>80</v>
      </c>
      <c r="N283" s="93">
        <v>27</v>
      </c>
      <c r="O283" s="93" t="s">
        <v>33</v>
      </c>
      <c r="P283" s="93" t="s">
        <v>522</v>
      </c>
      <c r="Q283" s="93" t="s">
        <v>522</v>
      </c>
      <c r="R283" s="93" t="s">
        <v>33</v>
      </c>
      <c r="S283" s="93" t="s">
        <v>522</v>
      </c>
      <c r="T283" s="93" t="s">
        <v>522</v>
      </c>
      <c r="U283" s="99" t="s">
        <v>522</v>
      </c>
      <c r="V283" s="93" t="s">
        <v>686</v>
      </c>
      <c r="W283" s="28">
        <v>5</v>
      </c>
      <c r="X283" s="12">
        <v>1</v>
      </c>
      <c r="Y283" s="12" t="s">
        <v>269</v>
      </c>
    </row>
    <row r="284" spans="1:25" ht="14.25">
      <c r="A284" s="42" t="s">
        <v>558</v>
      </c>
      <c r="B284" s="399">
        <v>1</v>
      </c>
      <c r="C284" s="126">
        <v>43511</v>
      </c>
      <c r="D284" s="126">
        <v>43513</v>
      </c>
      <c r="E284" s="127">
        <v>1923</v>
      </c>
      <c r="F284" s="127">
        <v>1690</v>
      </c>
      <c r="G284" s="127" t="s">
        <v>522</v>
      </c>
      <c r="H284" s="127">
        <v>233</v>
      </c>
      <c r="I284" s="127" t="s">
        <v>522</v>
      </c>
      <c r="J284" s="127">
        <v>8</v>
      </c>
      <c r="K284" s="127">
        <v>98</v>
      </c>
      <c r="L284" s="127">
        <v>8</v>
      </c>
      <c r="M284" s="127" t="s">
        <v>522</v>
      </c>
      <c r="N284" s="127" t="s">
        <v>522</v>
      </c>
      <c r="O284" s="128" t="s">
        <v>33</v>
      </c>
      <c r="P284" s="129">
        <v>17103</v>
      </c>
      <c r="Q284" s="127" t="s">
        <v>522</v>
      </c>
      <c r="R284" s="127" t="s">
        <v>33</v>
      </c>
      <c r="S284" s="127" t="s">
        <v>522</v>
      </c>
      <c r="T284" s="127" t="s">
        <v>522</v>
      </c>
      <c r="U284" s="127" t="s">
        <v>522</v>
      </c>
      <c r="V284" s="127" t="s">
        <v>532</v>
      </c>
      <c r="W284" s="19">
        <v>5</v>
      </c>
      <c r="X284" s="19">
        <v>1.3</v>
      </c>
      <c r="Y284" s="19" t="s">
        <v>266</v>
      </c>
    </row>
    <row r="285" spans="1:25" ht="14.25">
      <c r="A285" s="42" t="s">
        <v>547</v>
      </c>
      <c r="B285" s="399" t="s">
        <v>279</v>
      </c>
      <c r="C285" s="126">
        <v>43518</v>
      </c>
      <c r="D285" s="126">
        <v>43520</v>
      </c>
      <c r="E285" s="127">
        <v>1227</v>
      </c>
      <c r="F285" s="127">
        <v>1227</v>
      </c>
      <c r="G285" s="127">
        <v>34</v>
      </c>
      <c r="H285" s="127"/>
      <c r="I285" s="127"/>
      <c r="J285" s="127">
        <v>4</v>
      </c>
      <c r="K285" s="127">
        <v>70</v>
      </c>
      <c r="L285" s="127">
        <v>4</v>
      </c>
      <c r="M285" s="127"/>
      <c r="N285" s="127"/>
      <c r="O285" s="19" t="s">
        <v>33</v>
      </c>
      <c r="P285" s="26">
        <v>7455</v>
      </c>
      <c r="Q285" s="127" t="s">
        <v>522</v>
      </c>
      <c r="R285" s="130" t="s">
        <v>33</v>
      </c>
      <c r="S285" s="130" t="s">
        <v>522</v>
      </c>
      <c r="T285" s="130" t="s">
        <v>522</v>
      </c>
      <c r="U285" s="130" t="s">
        <v>522</v>
      </c>
      <c r="V285" s="19" t="s">
        <v>548</v>
      </c>
      <c r="W285" s="19">
        <v>5</v>
      </c>
      <c r="X285" s="19">
        <v>3</v>
      </c>
      <c r="Y285" s="19" t="s">
        <v>266</v>
      </c>
    </row>
    <row r="286" spans="1:25" ht="14.25">
      <c r="A286" s="30" t="s">
        <v>783</v>
      </c>
      <c r="B286" s="361">
        <v>1</v>
      </c>
      <c r="C286" s="92">
        <v>43531</v>
      </c>
      <c r="D286" s="92">
        <v>43534</v>
      </c>
      <c r="E286" s="93">
        <v>14531</v>
      </c>
      <c r="F286" s="93">
        <v>11667</v>
      </c>
      <c r="G286" s="93">
        <v>918</v>
      </c>
      <c r="H286" s="93">
        <v>2864</v>
      </c>
      <c r="I286" s="93">
        <v>129</v>
      </c>
      <c r="J286" s="93">
        <v>25</v>
      </c>
      <c r="K286" s="93">
        <v>184</v>
      </c>
      <c r="L286" s="93">
        <v>27</v>
      </c>
      <c r="M286" s="93">
        <v>56</v>
      </c>
      <c r="N286" s="93">
        <v>39</v>
      </c>
      <c r="O286" s="25" t="s">
        <v>33</v>
      </c>
      <c r="P286" s="25">
        <v>43271</v>
      </c>
      <c r="Q286" s="131" t="s">
        <v>522</v>
      </c>
      <c r="R286" s="93" t="s">
        <v>33</v>
      </c>
      <c r="S286" s="93">
        <v>43271</v>
      </c>
      <c r="T286" s="93">
        <v>0</v>
      </c>
      <c r="U286" s="99" t="s">
        <v>522</v>
      </c>
      <c r="V286" s="12" t="s">
        <v>532</v>
      </c>
      <c r="W286" s="28">
        <v>10</v>
      </c>
      <c r="X286" s="12">
        <v>16</v>
      </c>
      <c r="Y286" s="12" t="s">
        <v>269</v>
      </c>
    </row>
    <row r="287" spans="1:25" ht="14.25">
      <c r="A287" s="30" t="s">
        <v>536</v>
      </c>
      <c r="B287" s="361">
        <v>1</v>
      </c>
      <c r="C287" s="92">
        <v>43547</v>
      </c>
      <c r="D287" s="92">
        <v>43549</v>
      </c>
      <c r="E287" s="93">
        <v>3300</v>
      </c>
      <c r="F287" s="93">
        <v>3300</v>
      </c>
      <c r="G287" s="93"/>
      <c r="H287" s="93"/>
      <c r="I287" s="93"/>
      <c r="J287" s="93">
        <v>14</v>
      </c>
      <c r="K287" s="93">
        <v>48</v>
      </c>
      <c r="L287" s="93">
        <v>24</v>
      </c>
      <c r="M287" s="93" t="s">
        <v>522</v>
      </c>
      <c r="N287" s="93" t="s">
        <v>522</v>
      </c>
      <c r="O287" s="25" t="s">
        <v>35</v>
      </c>
      <c r="P287" s="25">
        <v>476</v>
      </c>
      <c r="Q287" s="131" t="s">
        <v>522</v>
      </c>
      <c r="R287" s="25" t="s">
        <v>5</v>
      </c>
      <c r="S287" s="25">
        <v>978</v>
      </c>
      <c r="T287" s="25"/>
      <c r="U287" s="40"/>
      <c r="V287" s="12" t="s">
        <v>537</v>
      </c>
      <c r="W287" s="28">
        <v>5</v>
      </c>
      <c r="X287" s="12">
        <v>25</v>
      </c>
      <c r="Y287" s="12" t="s">
        <v>269</v>
      </c>
    </row>
    <row r="288" spans="1:25" ht="14.25">
      <c r="A288" s="42" t="s">
        <v>784</v>
      </c>
      <c r="B288" s="399">
        <v>1</v>
      </c>
      <c r="C288" s="126">
        <v>43547</v>
      </c>
      <c r="D288" s="126">
        <v>43555</v>
      </c>
      <c r="E288" s="127">
        <v>7206</v>
      </c>
      <c r="F288" s="127">
        <v>7206</v>
      </c>
      <c r="G288" s="127"/>
      <c r="H288" s="127"/>
      <c r="I288" s="127"/>
      <c r="J288" s="127">
        <v>3</v>
      </c>
      <c r="K288" s="127">
        <v>85</v>
      </c>
      <c r="L288" s="127">
        <v>2</v>
      </c>
      <c r="M288" s="127"/>
      <c r="N288" s="127"/>
      <c r="O288" s="19" t="s">
        <v>35</v>
      </c>
      <c r="P288" s="21">
        <v>80916</v>
      </c>
      <c r="Q288" s="130" t="s">
        <v>522</v>
      </c>
      <c r="R288" s="19" t="s">
        <v>35</v>
      </c>
      <c r="S288" s="130" t="s">
        <v>522</v>
      </c>
      <c r="T288" s="130" t="s">
        <v>522</v>
      </c>
      <c r="U288" s="127" t="s">
        <v>522</v>
      </c>
      <c r="V288" s="19" t="s">
        <v>549</v>
      </c>
      <c r="W288" s="19">
        <v>5</v>
      </c>
      <c r="X288" s="19">
        <v>27</v>
      </c>
      <c r="Y288" s="19" t="s">
        <v>266</v>
      </c>
    </row>
    <row r="289" spans="1:25" ht="14.25">
      <c r="A289" s="42" t="s">
        <v>709</v>
      </c>
      <c r="B289" s="399" t="s">
        <v>279</v>
      </c>
      <c r="C289" s="126">
        <v>43925</v>
      </c>
      <c r="D289" s="126">
        <v>43928</v>
      </c>
      <c r="E289" s="127">
        <v>6206</v>
      </c>
      <c r="F289" s="127">
        <v>6206</v>
      </c>
      <c r="G289" s="127">
        <v>180</v>
      </c>
      <c r="H289" s="127">
        <v>0</v>
      </c>
      <c r="I289" s="127">
        <v>0</v>
      </c>
      <c r="J289" s="127">
        <v>6</v>
      </c>
      <c r="K289" s="127">
        <v>218</v>
      </c>
      <c r="L289" s="127">
        <v>9</v>
      </c>
      <c r="M289" s="127">
        <v>0</v>
      </c>
      <c r="N289" s="127">
        <v>0</v>
      </c>
      <c r="O289" s="19" t="s">
        <v>33</v>
      </c>
      <c r="P289" s="21">
        <v>90942</v>
      </c>
      <c r="Q289" s="130">
        <v>0</v>
      </c>
      <c r="R289" s="121" t="s">
        <v>33</v>
      </c>
      <c r="S289" s="124">
        <v>90942</v>
      </c>
      <c r="T289" s="121">
        <v>0</v>
      </c>
      <c r="U289" s="127"/>
      <c r="V289" s="19" t="s">
        <v>532</v>
      </c>
      <c r="W289" s="19">
        <v>10</v>
      </c>
      <c r="X289" s="19">
        <v>3</v>
      </c>
      <c r="Y289" s="19" t="s">
        <v>266</v>
      </c>
    </row>
    <row r="290" spans="1:25" ht="14.25">
      <c r="A290" s="42" t="s">
        <v>559</v>
      </c>
      <c r="B290" s="399">
        <v>1</v>
      </c>
      <c r="C290" s="126">
        <v>43567</v>
      </c>
      <c r="D290" s="126">
        <v>43569</v>
      </c>
      <c r="E290" s="127">
        <v>1571</v>
      </c>
      <c r="F290" s="127">
        <v>1571</v>
      </c>
      <c r="G290" s="127">
        <v>0</v>
      </c>
      <c r="H290" s="127">
        <v>0</v>
      </c>
      <c r="I290" s="127">
        <v>0</v>
      </c>
      <c r="J290" s="127">
        <v>1</v>
      </c>
      <c r="K290" s="127">
        <v>115</v>
      </c>
      <c r="L290" s="127" t="s">
        <v>522</v>
      </c>
      <c r="M290" s="127">
        <v>5</v>
      </c>
      <c r="N290" s="127"/>
      <c r="O290" s="19" t="s">
        <v>35</v>
      </c>
      <c r="P290" s="21">
        <v>28000</v>
      </c>
      <c r="Q290" s="19">
        <v>1000</v>
      </c>
      <c r="R290" s="41" t="s">
        <v>35</v>
      </c>
      <c r="S290" s="41"/>
      <c r="T290" s="127"/>
      <c r="U290" s="127" t="s">
        <v>522</v>
      </c>
      <c r="V290" s="19" t="s">
        <v>550</v>
      </c>
      <c r="W290" s="19">
        <v>5</v>
      </c>
      <c r="X290" s="19">
        <v>2</v>
      </c>
      <c r="Y290" s="19" t="s">
        <v>266</v>
      </c>
    </row>
    <row r="291" spans="1:25" ht="28.5">
      <c r="A291" s="42" t="s">
        <v>785</v>
      </c>
      <c r="B291" s="399">
        <v>1</v>
      </c>
      <c r="C291" s="126">
        <v>43580</v>
      </c>
      <c r="D291" s="126">
        <v>43586</v>
      </c>
      <c r="E291" s="127">
        <v>32000</v>
      </c>
      <c r="F291" s="127">
        <v>32000</v>
      </c>
      <c r="G291" s="127"/>
      <c r="H291" s="127"/>
      <c r="I291" s="127"/>
      <c r="J291" s="127">
        <v>1</v>
      </c>
      <c r="K291" s="127">
        <v>230</v>
      </c>
      <c r="L291" s="127"/>
      <c r="M291" s="127"/>
      <c r="N291" s="127"/>
      <c r="O291" s="19" t="s">
        <v>35</v>
      </c>
      <c r="P291" s="21">
        <v>38488</v>
      </c>
      <c r="Q291" s="19">
        <v>1118</v>
      </c>
      <c r="R291" s="19" t="s">
        <v>35</v>
      </c>
      <c r="S291" s="127" t="s">
        <v>522</v>
      </c>
      <c r="T291" s="127" t="s">
        <v>522</v>
      </c>
      <c r="U291" s="127" t="s">
        <v>522</v>
      </c>
      <c r="V291" s="19" t="s">
        <v>551</v>
      </c>
      <c r="W291" s="19">
        <v>5</v>
      </c>
      <c r="X291" s="19">
        <v>1</v>
      </c>
      <c r="Y291" s="19" t="s">
        <v>266</v>
      </c>
    </row>
    <row r="292" spans="1:25" ht="28.5">
      <c r="A292" s="30" t="s">
        <v>786</v>
      </c>
      <c r="B292" s="361">
        <v>1</v>
      </c>
      <c r="C292" s="92">
        <v>43600</v>
      </c>
      <c r="D292" s="92">
        <v>43602</v>
      </c>
      <c r="E292" s="93">
        <v>2211</v>
      </c>
      <c r="F292" s="93">
        <v>2131</v>
      </c>
      <c r="G292" s="93">
        <v>389</v>
      </c>
      <c r="H292" s="93">
        <v>80</v>
      </c>
      <c r="I292" s="93">
        <v>0</v>
      </c>
      <c r="J292" s="93">
        <v>17</v>
      </c>
      <c r="K292" s="93">
        <v>145</v>
      </c>
      <c r="L292" s="93">
        <v>33</v>
      </c>
      <c r="M292" s="93">
        <v>10</v>
      </c>
      <c r="N292" s="93" t="s">
        <v>522</v>
      </c>
      <c r="O292" s="25" t="s">
        <v>5</v>
      </c>
      <c r="P292" s="25">
        <v>36025</v>
      </c>
      <c r="Q292" s="25">
        <v>315</v>
      </c>
      <c r="R292" s="131" t="s">
        <v>35</v>
      </c>
      <c r="S292" s="25">
        <v>36025</v>
      </c>
      <c r="T292" s="25">
        <v>315</v>
      </c>
      <c r="U292" s="99" t="s">
        <v>522</v>
      </c>
      <c r="V292" s="12" t="s">
        <v>532</v>
      </c>
      <c r="W292" s="28">
        <v>10</v>
      </c>
      <c r="X292" s="12" t="s">
        <v>538</v>
      </c>
      <c r="Y292" s="12" t="s">
        <v>269</v>
      </c>
    </row>
    <row r="293" spans="1:25" ht="28.5">
      <c r="A293" s="42" t="s">
        <v>787</v>
      </c>
      <c r="B293" s="399">
        <v>1</v>
      </c>
      <c r="C293" s="126">
        <v>43630</v>
      </c>
      <c r="D293" s="126">
        <v>43639</v>
      </c>
      <c r="E293" s="127">
        <v>398</v>
      </c>
      <c r="F293" s="127">
        <v>398</v>
      </c>
      <c r="G293" s="127"/>
      <c r="H293" s="127"/>
      <c r="I293" s="127"/>
      <c r="J293" s="127">
        <v>5</v>
      </c>
      <c r="K293" s="127">
        <v>373</v>
      </c>
      <c r="L293" s="127"/>
      <c r="M293" s="127">
        <v>187</v>
      </c>
      <c r="N293" s="127">
        <v>25</v>
      </c>
      <c r="O293" s="19" t="s">
        <v>35</v>
      </c>
      <c r="P293" s="26">
        <v>36680</v>
      </c>
      <c r="Q293" s="41">
        <v>2020</v>
      </c>
      <c r="R293" s="127" t="s">
        <v>35</v>
      </c>
      <c r="S293" s="127"/>
      <c r="T293" s="127" t="s">
        <v>522</v>
      </c>
      <c r="U293" s="127" t="s">
        <v>522</v>
      </c>
      <c r="V293" s="19" t="s">
        <v>550</v>
      </c>
      <c r="W293" s="19">
        <v>5</v>
      </c>
      <c r="X293" s="19">
        <v>2</v>
      </c>
      <c r="Y293" s="19" t="s">
        <v>266</v>
      </c>
    </row>
    <row r="294" spans="1:25" ht="14.25">
      <c r="A294" s="32" t="s">
        <v>539</v>
      </c>
      <c r="B294" s="361">
        <v>1</v>
      </c>
      <c r="C294" s="92">
        <v>43638</v>
      </c>
      <c r="D294" s="92">
        <v>43640</v>
      </c>
      <c r="E294" s="93">
        <v>3000</v>
      </c>
      <c r="F294" s="93">
        <v>3000</v>
      </c>
      <c r="G294" s="93">
        <v>1500</v>
      </c>
      <c r="H294" s="93"/>
      <c r="I294" s="93"/>
      <c r="J294" s="93">
        <v>8</v>
      </c>
      <c r="K294" s="93">
        <v>33</v>
      </c>
      <c r="L294" s="93">
        <v>18</v>
      </c>
      <c r="M294" s="93" t="s">
        <v>522</v>
      </c>
      <c r="N294" s="93" t="s">
        <v>522</v>
      </c>
      <c r="O294" s="25" t="s">
        <v>5</v>
      </c>
      <c r="P294" s="25">
        <v>1241</v>
      </c>
      <c r="Q294" s="25">
        <v>216</v>
      </c>
      <c r="R294" s="25" t="s">
        <v>5</v>
      </c>
      <c r="S294" s="25"/>
      <c r="T294" s="25"/>
      <c r="U294" s="99" t="s">
        <v>522</v>
      </c>
      <c r="V294" s="12" t="s">
        <v>537</v>
      </c>
      <c r="W294" s="28">
        <v>5</v>
      </c>
      <c r="X294" s="12">
        <v>25</v>
      </c>
      <c r="Y294" s="12" t="s">
        <v>269</v>
      </c>
    </row>
    <row r="295" spans="1:25" ht="14.25">
      <c r="A295" s="42" t="s">
        <v>744</v>
      </c>
      <c r="B295" s="399">
        <v>1</v>
      </c>
      <c r="C295" s="126">
        <v>43643</v>
      </c>
      <c r="D295" s="126">
        <v>43646</v>
      </c>
      <c r="E295" s="127">
        <v>398</v>
      </c>
      <c r="F295" s="127">
        <v>398</v>
      </c>
      <c r="G295" s="127">
        <v>0</v>
      </c>
      <c r="H295" s="127">
        <v>0</v>
      </c>
      <c r="I295" s="127">
        <v>0</v>
      </c>
      <c r="J295" s="127">
        <v>1</v>
      </c>
      <c r="K295" s="127">
        <v>39</v>
      </c>
      <c r="L295" s="127"/>
      <c r="M295" s="127" t="s">
        <v>522</v>
      </c>
      <c r="N295" s="127" t="s">
        <v>522</v>
      </c>
      <c r="O295" s="19" t="s">
        <v>35</v>
      </c>
      <c r="P295" s="21">
        <v>5930</v>
      </c>
      <c r="Q295" s="19">
        <v>130</v>
      </c>
      <c r="R295" s="19" t="s">
        <v>35</v>
      </c>
      <c r="S295" s="19"/>
      <c r="T295" s="127" t="s">
        <v>522</v>
      </c>
      <c r="U295" s="127" t="s">
        <v>522</v>
      </c>
      <c r="V295" s="19" t="s">
        <v>550</v>
      </c>
      <c r="W295" s="19">
        <v>5</v>
      </c>
      <c r="X295" s="19">
        <v>2</v>
      </c>
      <c r="Y295" s="19" t="s">
        <v>266</v>
      </c>
    </row>
    <row r="296" spans="1:25" ht="28.5">
      <c r="A296" s="42" t="s">
        <v>788</v>
      </c>
      <c r="B296" s="399">
        <v>1</v>
      </c>
      <c r="C296" s="126">
        <v>43714</v>
      </c>
      <c r="D296" s="126">
        <v>43716</v>
      </c>
      <c r="E296" s="127">
        <v>4910</v>
      </c>
      <c r="F296" s="127">
        <v>2910</v>
      </c>
      <c r="G296" s="127" t="s">
        <v>522</v>
      </c>
      <c r="H296" s="127">
        <v>2000</v>
      </c>
      <c r="I296" s="127"/>
      <c r="J296" s="127">
        <v>15</v>
      </c>
      <c r="K296" s="127">
        <v>250</v>
      </c>
      <c r="L296" s="127">
        <v>47</v>
      </c>
      <c r="M296" s="127" t="s">
        <v>522</v>
      </c>
      <c r="N296" s="127" t="s">
        <v>522</v>
      </c>
      <c r="O296" s="41" t="s">
        <v>35</v>
      </c>
      <c r="P296" s="44">
        <v>2900</v>
      </c>
      <c r="Q296" s="41"/>
      <c r="R296" s="41" t="s">
        <v>35</v>
      </c>
      <c r="S296" s="127" t="s">
        <v>522</v>
      </c>
      <c r="T296" s="127" t="s">
        <v>522</v>
      </c>
      <c r="U296" s="127" t="s">
        <v>522</v>
      </c>
      <c r="V296" s="19" t="s">
        <v>552</v>
      </c>
      <c r="W296" s="19">
        <v>5</v>
      </c>
      <c r="X296" s="19">
        <v>3</v>
      </c>
      <c r="Y296" s="19" t="s">
        <v>266</v>
      </c>
    </row>
    <row r="297" spans="1:25" ht="28.5">
      <c r="A297" s="42" t="s">
        <v>553</v>
      </c>
      <c r="B297" s="399">
        <v>1</v>
      </c>
      <c r="C297" s="126">
        <v>43734</v>
      </c>
      <c r="D297" s="126">
        <v>43737</v>
      </c>
      <c r="E297" s="127">
        <v>3546</v>
      </c>
      <c r="F297" s="127">
        <v>3546</v>
      </c>
      <c r="G297" s="127">
        <v>0</v>
      </c>
      <c r="H297" s="127">
        <v>0</v>
      </c>
      <c r="I297" s="127">
        <v>0</v>
      </c>
      <c r="J297" s="127">
        <v>8</v>
      </c>
      <c r="K297" s="127">
        <v>160</v>
      </c>
      <c r="L297" s="127">
        <v>12</v>
      </c>
      <c r="M297" s="127" t="s">
        <v>522</v>
      </c>
      <c r="N297" s="127" t="s">
        <v>522</v>
      </c>
      <c r="O297" s="19" t="s">
        <v>33</v>
      </c>
      <c r="P297" s="21">
        <v>17348</v>
      </c>
      <c r="Q297" s="41"/>
      <c r="R297" s="19" t="s">
        <v>33</v>
      </c>
      <c r="S297" s="127" t="s">
        <v>522</v>
      </c>
      <c r="T297" s="127" t="s">
        <v>522</v>
      </c>
      <c r="U297" s="127" t="s">
        <v>522</v>
      </c>
      <c r="V297" s="19" t="s">
        <v>554</v>
      </c>
      <c r="W297" s="19">
        <v>5</v>
      </c>
      <c r="X297" s="19">
        <v>3</v>
      </c>
      <c r="Y297" s="19" t="s">
        <v>266</v>
      </c>
    </row>
    <row r="298" spans="1:25" ht="28.5">
      <c r="A298" s="42" t="s">
        <v>745</v>
      </c>
      <c r="B298" s="399">
        <v>1</v>
      </c>
      <c r="C298" s="126">
        <v>43736</v>
      </c>
      <c r="D298" s="126">
        <v>43738</v>
      </c>
      <c r="E298" s="127">
        <v>2520</v>
      </c>
      <c r="F298" s="127">
        <v>2520</v>
      </c>
      <c r="G298" s="127">
        <v>414</v>
      </c>
      <c r="H298" s="127"/>
      <c r="I298" s="127"/>
      <c r="J298" s="127">
        <v>8</v>
      </c>
      <c r="K298" s="127">
        <v>91</v>
      </c>
      <c r="L298" s="127">
        <v>9</v>
      </c>
      <c r="M298" s="127" t="s">
        <v>522</v>
      </c>
      <c r="N298" s="127" t="s">
        <v>522</v>
      </c>
      <c r="O298" s="19" t="s">
        <v>5</v>
      </c>
      <c r="P298" s="26">
        <v>2423</v>
      </c>
      <c r="Q298" s="41">
        <v>195</v>
      </c>
      <c r="R298" s="19" t="s">
        <v>5</v>
      </c>
      <c r="S298" s="127" t="s">
        <v>522</v>
      </c>
      <c r="T298" s="127" t="s">
        <v>522</v>
      </c>
      <c r="U298" s="127" t="s">
        <v>522</v>
      </c>
      <c r="V298" s="19" t="s">
        <v>555</v>
      </c>
      <c r="W298" s="19">
        <v>5</v>
      </c>
      <c r="X298" s="19" t="s">
        <v>556</v>
      </c>
      <c r="Y298" s="19" t="s">
        <v>266</v>
      </c>
    </row>
    <row r="299" spans="1:25" ht="28.5">
      <c r="A299" s="30" t="s">
        <v>789</v>
      </c>
      <c r="B299" s="361" t="s">
        <v>279</v>
      </c>
      <c r="C299" s="92">
        <v>43741</v>
      </c>
      <c r="D299" s="92">
        <v>43744</v>
      </c>
      <c r="E299" s="93">
        <v>10000</v>
      </c>
      <c r="F299" s="93">
        <v>10000</v>
      </c>
      <c r="G299" s="93"/>
      <c r="H299" s="93"/>
      <c r="I299" s="93"/>
      <c r="J299" s="93">
        <v>16</v>
      </c>
      <c r="K299" s="93">
        <v>260</v>
      </c>
      <c r="L299" s="93" t="s">
        <v>522</v>
      </c>
      <c r="M299" s="93">
        <v>235</v>
      </c>
      <c r="N299" s="93">
        <v>85</v>
      </c>
      <c r="O299" s="25" t="s">
        <v>35</v>
      </c>
      <c r="P299" s="25">
        <v>27550</v>
      </c>
      <c r="Q299" s="25">
        <v>550</v>
      </c>
      <c r="R299" s="25" t="s">
        <v>35</v>
      </c>
      <c r="S299" s="25"/>
      <c r="T299" s="39"/>
      <c r="U299" s="99" t="s">
        <v>522</v>
      </c>
      <c r="V299" s="12" t="s">
        <v>532</v>
      </c>
      <c r="W299" s="28">
        <v>5</v>
      </c>
      <c r="X299" s="12" t="s">
        <v>533</v>
      </c>
      <c r="Y299" s="12" t="s">
        <v>269</v>
      </c>
    </row>
    <row r="300" spans="1:25" ht="28.5">
      <c r="A300" s="30" t="s">
        <v>746</v>
      </c>
      <c r="B300" s="361">
        <v>1</v>
      </c>
      <c r="C300" s="92">
        <v>43746</v>
      </c>
      <c r="D300" s="92">
        <v>43748</v>
      </c>
      <c r="E300" s="93">
        <v>2156</v>
      </c>
      <c r="F300" s="93">
        <v>2156</v>
      </c>
      <c r="G300" s="93">
        <v>290</v>
      </c>
      <c r="H300" s="93"/>
      <c r="I300" s="93"/>
      <c r="J300" s="93">
        <v>11</v>
      </c>
      <c r="K300" s="93">
        <v>41</v>
      </c>
      <c r="L300" s="93">
        <v>5</v>
      </c>
      <c r="M300" s="93">
        <v>21</v>
      </c>
      <c r="N300" s="93">
        <v>13</v>
      </c>
      <c r="O300" s="25" t="s">
        <v>5</v>
      </c>
      <c r="P300" s="25">
        <v>4585</v>
      </c>
      <c r="Q300" s="25">
        <v>230</v>
      </c>
      <c r="R300" s="25" t="s">
        <v>5</v>
      </c>
      <c r="S300" s="93" t="s">
        <v>522</v>
      </c>
      <c r="T300" s="93" t="s">
        <v>522</v>
      </c>
      <c r="U300" s="99" t="s">
        <v>522</v>
      </c>
      <c r="V300" s="12" t="s">
        <v>540</v>
      </c>
      <c r="W300" s="28">
        <v>5</v>
      </c>
      <c r="X300" s="12">
        <v>3</v>
      </c>
      <c r="Y300" s="12" t="s">
        <v>269</v>
      </c>
    </row>
    <row r="301" spans="1:25" ht="14.25">
      <c r="A301" s="42" t="s">
        <v>547</v>
      </c>
      <c r="B301" s="399" t="s">
        <v>279</v>
      </c>
      <c r="C301" s="126">
        <v>43749</v>
      </c>
      <c r="D301" s="126">
        <v>43751</v>
      </c>
      <c r="E301" s="127">
        <v>1186</v>
      </c>
      <c r="F301" s="127">
        <v>1186</v>
      </c>
      <c r="G301" s="127"/>
      <c r="H301" s="127"/>
      <c r="I301" s="127"/>
      <c r="J301" s="127">
        <v>1</v>
      </c>
      <c r="K301" s="127">
        <v>71</v>
      </c>
      <c r="L301" s="127"/>
      <c r="M301" s="127" t="s">
        <v>522</v>
      </c>
      <c r="N301" s="127" t="s">
        <v>522</v>
      </c>
      <c r="O301" s="19" t="s">
        <v>33</v>
      </c>
      <c r="P301" s="26">
        <v>5540</v>
      </c>
      <c r="Q301" s="130" t="s">
        <v>522</v>
      </c>
      <c r="R301" s="19" t="s">
        <v>33</v>
      </c>
      <c r="S301" s="127" t="s">
        <v>522</v>
      </c>
      <c r="T301" s="127" t="s">
        <v>522</v>
      </c>
      <c r="U301" s="127" t="s">
        <v>522</v>
      </c>
      <c r="V301" s="19" t="s">
        <v>548</v>
      </c>
      <c r="W301" s="19">
        <v>5</v>
      </c>
      <c r="X301" s="19">
        <v>3</v>
      </c>
      <c r="Y301" s="19" t="s">
        <v>266</v>
      </c>
    </row>
    <row r="302" spans="1:25" ht="28.5">
      <c r="A302" s="30" t="s">
        <v>790</v>
      </c>
      <c r="B302" s="361">
        <v>1</v>
      </c>
      <c r="C302" s="92">
        <v>43756</v>
      </c>
      <c r="D302" s="92">
        <v>43758</v>
      </c>
      <c r="E302" s="93">
        <v>61000</v>
      </c>
      <c r="F302" s="93">
        <v>60000</v>
      </c>
      <c r="G302" s="93" t="s">
        <v>522</v>
      </c>
      <c r="H302" s="93">
        <v>1000</v>
      </c>
      <c r="I302" s="93" t="s">
        <v>522</v>
      </c>
      <c r="J302" s="93">
        <v>12</v>
      </c>
      <c r="K302" s="93">
        <v>573</v>
      </c>
      <c r="L302" s="93">
        <v>78</v>
      </c>
      <c r="M302" s="93" t="s">
        <v>522</v>
      </c>
      <c r="N302" s="93" t="s">
        <v>522</v>
      </c>
      <c r="O302" s="25" t="s">
        <v>35</v>
      </c>
      <c r="P302" s="25">
        <v>97573</v>
      </c>
      <c r="Q302" s="25">
        <v>7937</v>
      </c>
      <c r="R302" s="25" t="s">
        <v>35</v>
      </c>
      <c r="S302" s="131" t="s">
        <v>522</v>
      </c>
      <c r="T302" s="93" t="s">
        <v>522</v>
      </c>
      <c r="U302" s="99" t="s">
        <v>522</v>
      </c>
      <c r="V302" s="12" t="s">
        <v>541</v>
      </c>
      <c r="W302" s="28">
        <v>5</v>
      </c>
      <c r="X302" s="12" t="s">
        <v>542</v>
      </c>
      <c r="Y302" s="12" t="s">
        <v>269</v>
      </c>
    </row>
    <row r="303" spans="1:25" ht="14.25">
      <c r="A303" s="42" t="s">
        <v>791</v>
      </c>
      <c r="B303" s="399">
        <v>1</v>
      </c>
      <c r="C303" s="126">
        <v>43764</v>
      </c>
      <c r="D303" s="126">
        <v>43766</v>
      </c>
      <c r="E303" s="127">
        <v>2450</v>
      </c>
      <c r="F303" s="127">
        <v>2450</v>
      </c>
      <c r="G303" s="127">
        <v>450</v>
      </c>
      <c r="H303" s="127">
        <v>0</v>
      </c>
      <c r="I303" s="127">
        <v>0</v>
      </c>
      <c r="J303" s="127">
        <v>3</v>
      </c>
      <c r="K303" s="127">
        <v>72</v>
      </c>
      <c r="L303" s="127">
        <v>4</v>
      </c>
      <c r="M303" s="127" t="s">
        <v>522</v>
      </c>
      <c r="N303" s="127" t="s">
        <v>522</v>
      </c>
      <c r="O303" s="19" t="s">
        <v>35</v>
      </c>
      <c r="P303" s="26">
        <v>4647</v>
      </c>
      <c r="Q303" s="130" t="s">
        <v>522</v>
      </c>
      <c r="R303" s="19" t="s">
        <v>35</v>
      </c>
      <c r="S303" s="127" t="s">
        <v>522</v>
      </c>
      <c r="T303" s="127" t="s">
        <v>522</v>
      </c>
      <c r="U303" s="127" t="s">
        <v>522</v>
      </c>
      <c r="V303" s="19" t="s">
        <v>557</v>
      </c>
      <c r="W303" s="19">
        <v>5</v>
      </c>
      <c r="X303" s="19">
        <v>27</v>
      </c>
      <c r="Y303" s="19" t="s">
        <v>266</v>
      </c>
    </row>
    <row r="304" spans="1:25" ht="14.25">
      <c r="A304" s="30" t="s">
        <v>792</v>
      </c>
      <c r="B304" s="361">
        <v>1</v>
      </c>
      <c r="C304" s="92">
        <v>43778</v>
      </c>
      <c r="D304" s="92">
        <v>43781</v>
      </c>
      <c r="E304" s="93">
        <v>2532</v>
      </c>
      <c r="F304" s="93">
        <v>2532</v>
      </c>
      <c r="G304" s="93" t="s">
        <v>522</v>
      </c>
      <c r="H304" s="93">
        <v>0</v>
      </c>
      <c r="I304" s="93">
        <v>0</v>
      </c>
      <c r="J304" s="93">
        <v>2</v>
      </c>
      <c r="K304" s="93">
        <v>40</v>
      </c>
      <c r="L304" s="93">
        <v>0</v>
      </c>
      <c r="M304" s="93">
        <v>1</v>
      </c>
      <c r="N304" s="93">
        <v>1</v>
      </c>
      <c r="O304" s="25" t="s">
        <v>35</v>
      </c>
      <c r="P304" s="25">
        <v>1196</v>
      </c>
      <c r="Q304" s="25">
        <v>34</v>
      </c>
      <c r="R304" s="39" t="s">
        <v>35</v>
      </c>
      <c r="S304" s="25">
        <v>1196</v>
      </c>
      <c r="T304" s="25">
        <v>34</v>
      </c>
      <c r="U304" s="99" t="s">
        <v>522</v>
      </c>
      <c r="V304" s="12" t="s">
        <v>532</v>
      </c>
      <c r="W304" s="28">
        <v>10</v>
      </c>
      <c r="X304" s="12">
        <v>1.2</v>
      </c>
      <c r="Y304" s="12" t="s">
        <v>269</v>
      </c>
    </row>
    <row r="305" spans="1:25" s="179" customFormat="1" ht="14.25">
      <c r="A305" s="30" t="s">
        <v>793</v>
      </c>
      <c r="B305" s="361">
        <v>1</v>
      </c>
      <c r="C305" s="92">
        <v>43792</v>
      </c>
      <c r="D305" s="92">
        <v>43800</v>
      </c>
      <c r="E305" s="93">
        <v>1880</v>
      </c>
      <c r="F305" s="93">
        <v>1880</v>
      </c>
      <c r="G305" s="93">
        <v>200</v>
      </c>
      <c r="H305" s="93">
        <v>0</v>
      </c>
      <c r="I305" s="93">
        <v>0</v>
      </c>
      <c r="J305" s="93">
        <v>5</v>
      </c>
      <c r="K305" s="93">
        <v>56</v>
      </c>
      <c r="L305" s="93">
        <v>6</v>
      </c>
      <c r="M305" s="93">
        <v>0</v>
      </c>
      <c r="N305" s="93">
        <v>0</v>
      </c>
      <c r="O305" s="25" t="s">
        <v>35</v>
      </c>
      <c r="P305" s="25">
        <v>1942</v>
      </c>
      <c r="Q305" s="25">
        <v>0</v>
      </c>
      <c r="R305" s="25" t="s">
        <v>35</v>
      </c>
      <c r="S305" s="39">
        <v>1942</v>
      </c>
      <c r="T305" s="39">
        <v>0</v>
      </c>
      <c r="U305" s="99" t="s">
        <v>522</v>
      </c>
      <c r="V305" s="12" t="s">
        <v>532</v>
      </c>
      <c r="W305" s="28">
        <v>10</v>
      </c>
      <c r="X305" s="12" t="s">
        <v>543</v>
      </c>
      <c r="Y305" s="12" t="s">
        <v>269</v>
      </c>
    </row>
    <row r="306" spans="1:25" s="179" customFormat="1" ht="28.5">
      <c r="A306" s="30" t="s">
        <v>544</v>
      </c>
      <c r="B306" s="361">
        <v>1</v>
      </c>
      <c r="C306" s="92">
        <v>43796</v>
      </c>
      <c r="D306" s="92">
        <v>43798</v>
      </c>
      <c r="E306" s="93">
        <v>1143</v>
      </c>
      <c r="F306" s="93">
        <v>1143</v>
      </c>
      <c r="G306" s="93">
        <v>0</v>
      </c>
      <c r="H306" s="93">
        <v>0</v>
      </c>
      <c r="I306" s="93">
        <v>0</v>
      </c>
      <c r="J306" s="93">
        <v>6</v>
      </c>
      <c r="K306" s="93">
        <v>81</v>
      </c>
      <c r="L306" s="93">
        <v>10</v>
      </c>
      <c r="M306" s="93">
        <v>6</v>
      </c>
      <c r="N306" s="93">
        <v>0</v>
      </c>
      <c r="O306" s="25" t="s">
        <v>35</v>
      </c>
      <c r="P306" s="25">
        <v>1655</v>
      </c>
      <c r="Q306" s="25">
        <v>51</v>
      </c>
      <c r="R306" s="39" t="s">
        <v>35</v>
      </c>
      <c r="S306" s="39">
        <v>1818</v>
      </c>
      <c r="T306" s="39">
        <v>68</v>
      </c>
      <c r="U306" s="99" t="s">
        <v>522</v>
      </c>
      <c r="V306" s="12" t="s">
        <v>532</v>
      </c>
      <c r="W306" s="28">
        <v>10</v>
      </c>
      <c r="X306" s="12">
        <v>3.4</v>
      </c>
      <c r="Y306" s="12" t="s">
        <v>269</v>
      </c>
    </row>
    <row r="307" spans="1:25" ht="14.25">
      <c r="A307" s="42" t="s">
        <v>794</v>
      </c>
      <c r="B307" s="399">
        <v>1</v>
      </c>
      <c r="C307" s="126">
        <v>43803</v>
      </c>
      <c r="D307" s="126">
        <v>43807</v>
      </c>
      <c r="E307" s="127">
        <f>8721+24</f>
        <v>8745</v>
      </c>
      <c r="F307" s="127">
        <v>8721</v>
      </c>
      <c r="G307" s="127">
        <v>43</v>
      </c>
      <c r="H307" s="127">
        <v>24</v>
      </c>
      <c r="I307" s="127">
        <v>0</v>
      </c>
      <c r="J307" s="127">
        <v>6</v>
      </c>
      <c r="K307" s="127">
        <v>392</v>
      </c>
      <c r="L307" s="127">
        <v>6</v>
      </c>
      <c r="M307" s="127">
        <v>117</v>
      </c>
      <c r="N307" s="127">
        <v>4</v>
      </c>
      <c r="O307" s="19" t="s">
        <v>35</v>
      </c>
      <c r="P307" s="21">
        <v>95282</v>
      </c>
      <c r="Q307" s="127" t="s">
        <v>522</v>
      </c>
      <c r="R307" s="19" t="s">
        <v>35</v>
      </c>
      <c r="S307" s="127" t="s">
        <v>522</v>
      </c>
      <c r="T307" s="127" t="s">
        <v>522</v>
      </c>
      <c r="U307" s="127" t="s">
        <v>522</v>
      </c>
      <c r="V307" s="19" t="s">
        <v>532</v>
      </c>
      <c r="W307" s="19">
        <v>5</v>
      </c>
      <c r="X307" s="19">
        <v>3.4</v>
      </c>
      <c r="Y307" s="19" t="s">
        <v>266</v>
      </c>
    </row>
    <row r="308" spans="1:25" ht="28.5">
      <c r="A308" s="30" t="s">
        <v>795</v>
      </c>
      <c r="B308" s="361">
        <v>1</v>
      </c>
      <c r="C308" s="92">
        <v>43809</v>
      </c>
      <c r="D308" s="92">
        <v>43750</v>
      </c>
      <c r="E308" s="93">
        <v>1586</v>
      </c>
      <c r="F308" s="93">
        <v>1586</v>
      </c>
      <c r="G308" s="93">
        <v>238</v>
      </c>
      <c r="H308" s="93">
        <v>0</v>
      </c>
      <c r="I308" s="93">
        <v>0</v>
      </c>
      <c r="J308" s="93">
        <v>9</v>
      </c>
      <c r="K308" s="93">
        <v>115</v>
      </c>
      <c r="L308" s="93">
        <v>21</v>
      </c>
      <c r="M308" s="93">
        <v>0</v>
      </c>
      <c r="N308" s="93">
        <v>0</v>
      </c>
      <c r="O308" s="25" t="s">
        <v>5</v>
      </c>
      <c r="P308" s="25">
        <v>1164</v>
      </c>
      <c r="Q308" s="39">
        <v>215</v>
      </c>
      <c r="R308" s="39" t="s">
        <v>5</v>
      </c>
      <c r="S308" s="39">
        <v>2115</v>
      </c>
      <c r="T308" s="93">
        <v>379</v>
      </c>
      <c r="U308" s="99" t="s">
        <v>522</v>
      </c>
      <c r="V308" s="12" t="s">
        <v>532</v>
      </c>
      <c r="W308" s="28">
        <v>10</v>
      </c>
      <c r="X308" s="12" t="s">
        <v>545</v>
      </c>
      <c r="Y308" s="12" t="s">
        <v>269</v>
      </c>
    </row>
    <row r="309" spans="1:25" ht="14.25">
      <c r="A309" s="42" t="s">
        <v>695</v>
      </c>
      <c r="B309" s="400">
        <v>1</v>
      </c>
      <c r="C309" s="216">
        <v>44177</v>
      </c>
      <c r="D309" s="216">
        <v>44180</v>
      </c>
      <c r="E309" s="182">
        <v>1421</v>
      </c>
      <c r="F309" s="182">
        <v>1421</v>
      </c>
      <c r="G309" s="182">
        <v>24</v>
      </c>
      <c r="H309" s="182">
        <v>0</v>
      </c>
      <c r="I309" s="182">
        <v>0</v>
      </c>
      <c r="J309" s="182">
        <v>2</v>
      </c>
      <c r="K309" s="182">
        <v>104</v>
      </c>
      <c r="L309" s="182">
        <v>1</v>
      </c>
      <c r="M309" s="182">
        <v>0</v>
      </c>
      <c r="N309" s="182">
        <v>0</v>
      </c>
      <c r="O309" s="33" t="s">
        <v>35</v>
      </c>
      <c r="P309" s="174">
        <v>8751</v>
      </c>
      <c r="Q309" s="174">
        <v>0</v>
      </c>
      <c r="R309" s="33" t="s">
        <v>35</v>
      </c>
      <c r="S309" s="174">
        <v>8751</v>
      </c>
      <c r="T309" s="182">
        <v>0</v>
      </c>
      <c r="U309" s="183"/>
      <c r="V309" s="33" t="s">
        <v>532</v>
      </c>
      <c r="W309" s="33">
        <v>10</v>
      </c>
      <c r="X309" s="184">
        <v>3</v>
      </c>
      <c r="Y309" s="33" t="s">
        <v>266</v>
      </c>
    </row>
    <row r="310" spans="1:240" s="96" customFormat="1" ht="15">
      <c r="A310" s="191" t="s">
        <v>441</v>
      </c>
      <c r="B310" s="397"/>
      <c r="C310" s="334"/>
      <c r="D310" s="334"/>
      <c r="E310" s="335"/>
      <c r="F310" s="335"/>
      <c r="G310" s="335"/>
      <c r="H310" s="335"/>
      <c r="I310" s="335"/>
      <c r="J310" s="335"/>
      <c r="K310" s="335"/>
      <c r="L310" s="335"/>
      <c r="M310" s="335"/>
      <c r="N310" s="335"/>
      <c r="O310" s="336"/>
      <c r="P310" s="335"/>
      <c r="Q310" s="335"/>
      <c r="R310" s="336"/>
      <c r="S310" s="335"/>
      <c r="T310" s="335"/>
      <c r="U310" s="294"/>
      <c r="V310" s="294"/>
      <c r="W310" s="188"/>
      <c r="X310" s="294"/>
      <c r="Y310" s="294"/>
      <c r="Z310" s="295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  <c r="DW310" s="54"/>
      <c r="DX310" s="54"/>
      <c r="DY310" s="54"/>
      <c r="DZ310" s="54"/>
      <c r="EA310" s="54"/>
      <c r="EB310" s="54"/>
      <c r="EC310" s="54"/>
      <c r="ED310" s="54"/>
      <c r="EE310" s="54"/>
      <c r="EF310" s="54"/>
      <c r="EG310" s="54"/>
      <c r="EH310" s="54"/>
      <c r="EI310" s="54"/>
      <c r="EJ310" s="54"/>
      <c r="EK310" s="54"/>
      <c r="EL310" s="54"/>
      <c r="EM310" s="54"/>
      <c r="EN310" s="54"/>
      <c r="EO310" s="54"/>
      <c r="EP310" s="54"/>
      <c r="EQ310" s="54"/>
      <c r="ER310" s="54"/>
      <c r="ES310" s="54"/>
      <c r="ET310" s="54"/>
      <c r="EU310" s="54"/>
      <c r="EV310" s="54"/>
      <c r="EW310" s="54"/>
      <c r="EX310" s="54"/>
      <c r="EY310" s="54"/>
      <c r="EZ310" s="54"/>
      <c r="FA310" s="54"/>
      <c r="FB310" s="54"/>
      <c r="FC310" s="54"/>
      <c r="FD310" s="54"/>
      <c r="FE310" s="54"/>
      <c r="FF310" s="54"/>
      <c r="FG310" s="54"/>
      <c r="FH310" s="54"/>
      <c r="FI310" s="54"/>
      <c r="FJ310" s="54"/>
      <c r="FK310" s="54"/>
      <c r="FL310" s="54"/>
      <c r="FM310" s="54"/>
      <c r="FN310" s="54"/>
      <c r="FO310" s="54"/>
      <c r="FP310" s="54"/>
      <c r="FQ310" s="54"/>
      <c r="FR310" s="54"/>
      <c r="FS310" s="54"/>
      <c r="FT310" s="54"/>
      <c r="FU310" s="54"/>
      <c r="FV310" s="54"/>
      <c r="FW310" s="54"/>
      <c r="FX310" s="54"/>
      <c r="FY310" s="54"/>
      <c r="FZ310" s="54"/>
      <c r="GA310" s="54"/>
      <c r="GB310" s="54"/>
      <c r="GC310" s="54"/>
      <c r="GD310" s="54"/>
      <c r="GE310" s="54"/>
      <c r="GF310" s="54"/>
      <c r="GG310" s="54"/>
      <c r="GH310" s="54"/>
      <c r="GI310" s="54"/>
      <c r="GJ310" s="54"/>
      <c r="GK310" s="54"/>
      <c r="GL310" s="54"/>
      <c r="GM310" s="54"/>
      <c r="GN310" s="54"/>
      <c r="GO310" s="54"/>
      <c r="GP310" s="54"/>
      <c r="GQ310" s="54"/>
      <c r="GR310" s="54"/>
      <c r="GS310" s="54"/>
      <c r="GT310" s="54"/>
      <c r="GU310" s="54"/>
      <c r="GV310" s="54"/>
      <c r="GW310" s="54"/>
      <c r="GX310" s="54"/>
      <c r="GY310" s="54"/>
      <c r="GZ310" s="54"/>
      <c r="HA310" s="54"/>
      <c r="HB310" s="54"/>
      <c r="HC310" s="54"/>
      <c r="HD310" s="54"/>
      <c r="HE310" s="54"/>
      <c r="HF310" s="54"/>
      <c r="HG310" s="54"/>
      <c r="HH310" s="54"/>
      <c r="HI310" s="54"/>
      <c r="HJ310" s="54"/>
      <c r="HK310" s="54"/>
      <c r="HL310" s="54"/>
      <c r="HM310" s="54"/>
      <c r="HN310" s="54"/>
      <c r="HO310" s="54"/>
      <c r="HP310" s="54"/>
      <c r="HQ310" s="54"/>
      <c r="HR310" s="54"/>
      <c r="HS310" s="54"/>
      <c r="HT310" s="54"/>
      <c r="HU310" s="54"/>
      <c r="HV310" s="54"/>
      <c r="HW310" s="54"/>
      <c r="HX310" s="54"/>
      <c r="HY310" s="54"/>
      <c r="HZ310" s="54"/>
      <c r="IA310" s="54"/>
      <c r="IB310" s="54"/>
      <c r="IC310" s="54"/>
      <c r="ID310" s="54"/>
      <c r="IE310" s="54"/>
      <c r="IF310" s="54"/>
    </row>
    <row r="311" spans="1:25" ht="28.5">
      <c r="A311" s="42" t="s">
        <v>442</v>
      </c>
      <c r="B311" s="399">
        <v>1</v>
      </c>
      <c r="C311" s="126">
        <v>43595</v>
      </c>
      <c r="D311" s="126">
        <v>43604</v>
      </c>
      <c r="E311" s="127">
        <v>654</v>
      </c>
      <c r="F311" s="127">
        <v>654</v>
      </c>
      <c r="G311" s="127">
        <v>0</v>
      </c>
      <c r="H311" s="127">
        <v>0</v>
      </c>
      <c r="I311" s="127">
        <v>0</v>
      </c>
      <c r="J311" s="127">
        <v>1</v>
      </c>
      <c r="K311" s="127">
        <v>29</v>
      </c>
      <c r="L311" s="127">
        <v>0</v>
      </c>
      <c r="M311" s="127">
        <v>0</v>
      </c>
      <c r="N311" s="127">
        <v>0</v>
      </c>
      <c r="O311" s="41" t="s">
        <v>35</v>
      </c>
      <c r="P311" s="44">
        <v>2410</v>
      </c>
      <c r="Q311" s="41">
        <v>210</v>
      </c>
      <c r="R311" s="127" t="s">
        <v>35</v>
      </c>
      <c r="S311" s="127"/>
      <c r="T311" s="127"/>
      <c r="U311" s="127"/>
      <c r="V311" s="19" t="s">
        <v>443</v>
      </c>
      <c r="W311" s="19">
        <v>5</v>
      </c>
      <c r="X311" s="19">
        <v>3</v>
      </c>
      <c r="Y311" s="19" t="s">
        <v>266</v>
      </c>
    </row>
    <row r="312" spans="1:25" ht="28.5">
      <c r="A312" s="42" t="s">
        <v>444</v>
      </c>
      <c r="B312" s="399">
        <v>1</v>
      </c>
      <c r="C312" s="126">
        <v>43595</v>
      </c>
      <c r="D312" s="126">
        <v>43611</v>
      </c>
      <c r="E312" s="127">
        <v>2000</v>
      </c>
      <c r="F312" s="127">
        <v>1000</v>
      </c>
      <c r="G312" s="127">
        <v>0</v>
      </c>
      <c r="H312" s="127">
        <v>1000</v>
      </c>
      <c r="I312" s="127">
        <v>0</v>
      </c>
      <c r="J312" s="127">
        <v>2</v>
      </c>
      <c r="K312" s="127">
        <v>33</v>
      </c>
      <c r="L312" s="127">
        <v>1</v>
      </c>
      <c r="M312" s="127">
        <v>0</v>
      </c>
      <c r="N312" s="127">
        <v>0</v>
      </c>
      <c r="O312" s="41" t="s">
        <v>35</v>
      </c>
      <c r="P312" s="44">
        <v>7987</v>
      </c>
      <c r="Q312" s="41">
        <v>1530</v>
      </c>
      <c r="R312" s="127" t="s">
        <v>35</v>
      </c>
      <c r="S312" s="127">
        <v>7987</v>
      </c>
      <c r="T312" s="127">
        <v>1530</v>
      </c>
      <c r="U312" s="127"/>
      <c r="V312" s="19" t="s">
        <v>443</v>
      </c>
      <c r="W312" s="19">
        <v>5</v>
      </c>
      <c r="X312" s="19">
        <v>12</v>
      </c>
      <c r="Y312" s="19" t="s">
        <v>266</v>
      </c>
    </row>
    <row r="313" spans="1:25" ht="28.5">
      <c r="A313" s="42" t="s">
        <v>445</v>
      </c>
      <c r="B313" s="399">
        <v>1</v>
      </c>
      <c r="C313" s="126">
        <v>43708</v>
      </c>
      <c r="D313" s="126">
        <v>43710</v>
      </c>
      <c r="E313" s="127">
        <v>18000</v>
      </c>
      <c r="F313" s="127">
        <v>360</v>
      </c>
      <c r="G313" s="127">
        <v>0</v>
      </c>
      <c r="H313" s="127">
        <v>17640</v>
      </c>
      <c r="I313" s="127">
        <v>400</v>
      </c>
      <c r="J313" s="127">
        <v>1</v>
      </c>
      <c r="K313" s="127">
        <v>174</v>
      </c>
      <c r="L313" s="127">
        <v>0</v>
      </c>
      <c r="M313" s="127">
        <v>0</v>
      </c>
      <c r="N313" s="127">
        <v>0</v>
      </c>
      <c r="O313" s="41" t="s">
        <v>35</v>
      </c>
      <c r="P313" s="44">
        <v>22650</v>
      </c>
      <c r="Q313" s="41">
        <v>1200</v>
      </c>
      <c r="R313" s="127" t="s">
        <v>35</v>
      </c>
      <c r="S313" s="127">
        <v>22650</v>
      </c>
      <c r="T313" s="127">
        <v>1200</v>
      </c>
      <c r="U313" s="127"/>
      <c r="V313" s="19" t="s">
        <v>443</v>
      </c>
      <c r="W313" s="19">
        <v>5</v>
      </c>
      <c r="X313" s="19">
        <v>1.19</v>
      </c>
      <c r="Y313" s="19" t="s">
        <v>266</v>
      </c>
    </row>
    <row r="314" spans="1:240" s="96" customFormat="1" ht="15">
      <c r="A314" s="191" t="s">
        <v>446</v>
      </c>
      <c r="B314" s="401"/>
      <c r="C314" s="337"/>
      <c r="D314" s="337"/>
      <c r="E314" s="338"/>
      <c r="F314" s="338"/>
      <c r="G314" s="338"/>
      <c r="H314" s="338"/>
      <c r="I314" s="338"/>
      <c r="J314" s="338"/>
      <c r="K314" s="338"/>
      <c r="L314" s="338"/>
      <c r="M314" s="338"/>
      <c r="N314" s="338"/>
      <c r="O314" s="339"/>
      <c r="P314" s="338"/>
      <c r="Q314" s="338"/>
      <c r="R314" s="339"/>
      <c r="S314" s="338"/>
      <c r="T314" s="338"/>
      <c r="U314" s="294"/>
      <c r="V314" s="294"/>
      <c r="W314" s="188"/>
      <c r="X314" s="294"/>
      <c r="Y314" s="294"/>
      <c r="Z314" s="295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  <c r="DW314" s="54"/>
      <c r="DX314" s="54"/>
      <c r="DY314" s="54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  <c r="ES314" s="54"/>
      <c r="ET314" s="54"/>
      <c r="EU314" s="54"/>
      <c r="EV314" s="54"/>
      <c r="EW314" s="54"/>
      <c r="EX314" s="54"/>
      <c r="EY314" s="54"/>
      <c r="EZ314" s="54"/>
      <c r="FA314" s="54"/>
      <c r="FB314" s="54"/>
      <c r="FC314" s="54"/>
      <c r="FD314" s="54"/>
      <c r="FE314" s="54"/>
      <c r="FF314" s="54"/>
      <c r="FG314" s="54"/>
      <c r="FH314" s="54"/>
      <c r="FI314" s="54"/>
      <c r="FJ314" s="54"/>
      <c r="FK314" s="54"/>
      <c r="FL314" s="54"/>
      <c r="FM314" s="54"/>
      <c r="FN314" s="54"/>
      <c r="FO314" s="54"/>
      <c r="FP314" s="54"/>
      <c r="FQ314" s="54"/>
      <c r="FR314" s="54"/>
      <c r="FS314" s="54"/>
      <c r="FT314" s="54"/>
      <c r="FU314" s="54"/>
      <c r="FV314" s="54"/>
      <c r="FW314" s="54"/>
      <c r="FX314" s="54"/>
      <c r="FY314" s="54"/>
      <c r="FZ314" s="54"/>
      <c r="GA314" s="54"/>
      <c r="GB314" s="54"/>
      <c r="GC314" s="54"/>
      <c r="GD314" s="54"/>
      <c r="GE314" s="54"/>
      <c r="GF314" s="54"/>
      <c r="GG314" s="54"/>
      <c r="GH314" s="54"/>
      <c r="GI314" s="54"/>
      <c r="GJ314" s="54"/>
      <c r="GK314" s="54"/>
      <c r="GL314" s="54"/>
      <c r="GM314" s="54"/>
      <c r="GN314" s="54"/>
      <c r="GO314" s="54"/>
      <c r="GP314" s="54"/>
      <c r="GQ314" s="54"/>
      <c r="GR314" s="54"/>
      <c r="GS314" s="54"/>
      <c r="GT314" s="54"/>
      <c r="GU314" s="54"/>
      <c r="GV314" s="54"/>
      <c r="GW314" s="54"/>
      <c r="GX314" s="54"/>
      <c r="GY314" s="54"/>
      <c r="GZ314" s="54"/>
      <c r="HA314" s="54"/>
      <c r="HB314" s="54"/>
      <c r="HC314" s="54"/>
      <c r="HD314" s="54"/>
      <c r="HE314" s="54"/>
      <c r="HF314" s="54"/>
      <c r="HG314" s="54"/>
      <c r="HH314" s="54"/>
      <c r="HI314" s="54"/>
      <c r="HJ314" s="54"/>
      <c r="HK314" s="54"/>
      <c r="HL314" s="54"/>
      <c r="HM314" s="54"/>
      <c r="HN314" s="54"/>
      <c r="HO314" s="54"/>
      <c r="HP314" s="54"/>
      <c r="HQ314" s="54"/>
      <c r="HR314" s="54"/>
      <c r="HS314" s="54"/>
      <c r="HT314" s="54"/>
      <c r="HU314" s="54"/>
      <c r="HV314" s="54"/>
      <c r="HW314" s="54"/>
      <c r="HX314" s="54"/>
      <c r="HY314" s="54"/>
      <c r="HZ314" s="54"/>
      <c r="IA314" s="54"/>
      <c r="IB314" s="54"/>
      <c r="IC314" s="54"/>
      <c r="ID314" s="54"/>
      <c r="IE314" s="54"/>
      <c r="IF314" s="54"/>
    </row>
    <row r="315" spans="1:25" ht="57">
      <c r="A315" s="42" t="s">
        <v>447</v>
      </c>
      <c r="B315" s="399">
        <v>1</v>
      </c>
      <c r="C315" s="126">
        <v>43721</v>
      </c>
      <c r="D315" s="126">
        <v>43723</v>
      </c>
      <c r="E315" s="127">
        <v>1640</v>
      </c>
      <c r="F315" s="127">
        <v>1640</v>
      </c>
      <c r="G315" s="127">
        <v>200</v>
      </c>
      <c r="H315" s="127">
        <v>0</v>
      </c>
      <c r="I315" s="127">
        <v>0</v>
      </c>
      <c r="J315" s="127">
        <v>6</v>
      </c>
      <c r="K315" s="127">
        <v>202</v>
      </c>
      <c r="L315" s="127">
        <v>32</v>
      </c>
      <c r="M315" s="127">
        <v>0</v>
      </c>
      <c r="N315" s="127">
        <v>0</v>
      </c>
      <c r="O315" s="41" t="s">
        <v>35</v>
      </c>
      <c r="P315" s="44">
        <v>20350</v>
      </c>
      <c r="Q315" s="41">
        <v>4932</v>
      </c>
      <c r="R315" s="127" t="s">
        <v>35</v>
      </c>
      <c r="S315" s="127">
        <v>20350</v>
      </c>
      <c r="T315" s="127">
        <v>4932</v>
      </c>
      <c r="U315" s="127"/>
      <c r="V315" s="19" t="s">
        <v>448</v>
      </c>
      <c r="W315" s="19">
        <v>5</v>
      </c>
      <c r="X315" s="19">
        <v>2.3</v>
      </c>
      <c r="Y315" s="19" t="s">
        <v>266</v>
      </c>
    </row>
    <row r="316" spans="1:25" ht="28.5">
      <c r="A316" s="42" t="s">
        <v>449</v>
      </c>
      <c r="B316" s="399">
        <v>1</v>
      </c>
      <c r="C316" s="126">
        <v>43786</v>
      </c>
      <c r="D316" s="126">
        <v>43793</v>
      </c>
      <c r="E316" s="127">
        <v>2900</v>
      </c>
      <c r="F316" s="127">
        <v>400</v>
      </c>
      <c r="G316" s="127">
        <v>0</v>
      </c>
      <c r="H316" s="127">
        <v>2500</v>
      </c>
      <c r="I316" s="127">
        <v>0</v>
      </c>
      <c r="J316" s="127">
        <v>8</v>
      </c>
      <c r="K316" s="127">
        <v>236</v>
      </c>
      <c r="L316" s="127">
        <v>23</v>
      </c>
      <c r="M316" s="127">
        <v>0</v>
      </c>
      <c r="N316" s="127">
        <v>0</v>
      </c>
      <c r="O316" s="41" t="s">
        <v>35</v>
      </c>
      <c r="P316" s="44">
        <v>12918</v>
      </c>
      <c r="Q316" s="41">
        <v>586</v>
      </c>
      <c r="R316" s="127" t="s">
        <v>35</v>
      </c>
      <c r="S316" s="127">
        <v>12918</v>
      </c>
      <c r="T316" s="127">
        <v>586</v>
      </c>
      <c r="U316" s="127"/>
      <c r="V316" s="19" t="s">
        <v>448</v>
      </c>
      <c r="W316" s="19">
        <v>5</v>
      </c>
      <c r="X316" s="19">
        <v>1.2</v>
      </c>
      <c r="Y316" s="19" t="s">
        <v>266</v>
      </c>
    </row>
    <row r="317" spans="1:240" s="96" customFormat="1" ht="24" customHeight="1">
      <c r="A317" s="191" t="s">
        <v>690</v>
      </c>
      <c r="B317" s="365"/>
      <c r="C317" s="185"/>
      <c r="D317" s="185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73"/>
      <c r="P317" s="173"/>
      <c r="Q317" s="173"/>
      <c r="R317" s="173"/>
      <c r="S317" s="173"/>
      <c r="T317" s="173"/>
      <c r="U317" s="187"/>
      <c r="V317" s="187"/>
      <c r="W317" s="188"/>
      <c r="X317" s="187"/>
      <c r="Y317" s="187"/>
      <c r="Z317" s="295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  <c r="ES317" s="54"/>
      <c r="ET317" s="54"/>
      <c r="EU317" s="54"/>
      <c r="EV317" s="54"/>
      <c r="EW317" s="54"/>
      <c r="EX317" s="54"/>
      <c r="EY317" s="54"/>
      <c r="EZ317" s="54"/>
      <c r="FA317" s="54"/>
      <c r="FB317" s="54"/>
      <c r="FC317" s="54"/>
      <c r="FD317" s="54"/>
      <c r="FE317" s="54"/>
      <c r="FF317" s="54"/>
      <c r="FG317" s="54"/>
      <c r="FH317" s="54"/>
      <c r="FI317" s="54"/>
      <c r="FJ317" s="54"/>
      <c r="FK317" s="54"/>
      <c r="FL317" s="54"/>
      <c r="FM317" s="54"/>
      <c r="FN317" s="54"/>
      <c r="FO317" s="54"/>
      <c r="FP317" s="54"/>
      <c r="FQ317" s="54"/>
      <c r="FR317" s="54"/>
      <c r="FS317" s="54"/>
      <c r="FT317" s="54"/>
      <c r="FU317" s="54"/>
      <c r="FV317" s="54"/>
      <c r="FW317" s="54"/>
      <c r="FX317" s="54"/>
      <c r="FY317" s="54"/>
      <c r="FZ317" s="54"/>
      <c r="GA317" s="54"/>
      <c r="GB317" s="54"/>
      <c r="GC317" s="54"/>
      <c r="GD317" s="54"/>
      <c r="GE317" s="54"/>
      <c r="GF317" s="54"/>
      <c r="GG317" s="54"/>
      <c r="GH317" s="54"/>
      <c r="GI317" s="54"/>
      <c r="GJ317" s="54"/>
      <c r="GK317" s="54"/>
      <c r="GL317" s="54"/>
      <c r="GM317" s="54"/>
      <c r="GN317" s="54"/>
      <c r="GO317" s="54"/>
      <c r="GP317" s="54"/>
      <c r="GQ317" s="54"/>
      <c r="GR317" s="54"/>
      <c r="GS317" s="54"/>
      <c r="GT317" s="54"/>
      <c r="GU317" s="54"/>
      <c r="GV317" s="54"/>
      <c r="GW317" s="54"/>
      <c r="GX317" s="54"/>
      <c r="GY317" s="54"/>
      <c r="GZ317" s="54"/>
      <c r="HA317" s="54"/>
      <c r="HB317" s="54"/>
      <c r="HC317" s="54"/>
      <c r="HD317" s="54"/>
      <c r="HE317" s="54"/>
      <c r="HF317" s="54"/>
      <c r="HG317" s="54"/>
      <c r="HH317" s="54"/>
      <c r="HI317" s="54"/>
      <c r="HJ317" s="54"/>
      <c r="HK317" s="54"/>
      <c r="HL317" s="54"/>
      <c r="HM317" s="54"/>
      <c r="HN317" s="54"/>
      <c r="HO317" s="54"/>
      <c r="HP317" s="54"/>
      <c r="HQ317" s="54"/>
      <c r="HR317" s="54"/>
      <c r="HS317" s="54"/>
      <c r="HT317" s="54"/>
      <c r="HU317" s="54"/>
      <c r="HV317" s="54"/>
      <c r="HW317" s="54"/>
      <c r="HX317" s="54"/>
      <c r="HY317" s="54"/>
      <c r="HZ317" s="54"/>
      <c r="IA317" s="54"/>
      <c r="IB317" s="54"/>
      <c r="IC317" s="54"/>
      <c r="ID317" s="54"/>
      <c r="IE317" s="54"/>
      <c r="IF317" s="54"/>
    </row>
    <row r="318" spans="1:240" s="96" customFormat="1" ht="57">
      <c r="A318" s="27" t="s">
        <v>796</v>
      </c>
      <c r="B318" s="378">
        <v>1</v>
      </c>
      <c r="C318" s="258">
        <v>44142</v>
      </c>
      <c r="D318" s="258">
        <v>44145</v>
      </c>
      <c r="E318" s="260">
        <v>2830</v>
      </c>
      <c r="F318" s="260">
        <v>586</v>
      </c>
      <c r="G318" s="260">
        <v>16</v>
      </c>
      <c r="H318" s="260">
        <v>2244</v>
      </c>
      <c r="I318" s="260">
        <v>244</v>
      </c>
      <c r="J318" s="132">
        <v>7</v>
      </c>
      <c r="K318" s="260">
        <v>84</v>
      </c>
      <c r="L318" s="260">
        <v>15</v>
      </c>
      <c r="M318" s="260">
        <v>0</v>
      </c>
      <c r="N318" s="260">
        <v>5</v>
      </c>
      <c r="O318" s="275" t="s">
        <v>35</v>
      </c>
      <c r="P318" s="275">
        <v>33000</v>
      </c>
      <c r="Q318" s="275">
        <v>2500</v>
      </c>
      <c r="R318" s="275" t="s">
        <v>35</v>
      </c>
      <c r="S318" s="275">
        <v>33000</v>
      </c>
      <c r="T318" s="282">
        <v>2500</v>
      </c>
      <c r="U318" s="230"/>
      <c r="V318" s="230" t="s">
        <v>501</v>
      </c>
      <c r="W318" s="230">
        <v>5</v>
      </c>
      <c r="X318" s="230">
        <v>1</v>
      </c>
      <c r="Y318" s="230" t="s">
        <v>266</v>
      </c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  <c r="DW318" s="54"/>
      <c r="DX318" s="54"/>
      <c r="DY318" s="54"/>
      <c r="DZ318" s="54"/>
      <c r="EA318" s="54"/>
      <c r="EB318" s="54"/>
      <c r="EC318" s="54"/>
      <c r="ED318" s="54"/>
      <c r="EE318" s="54"/>
      <c r="EF318" s="54"/>
      <c r="EG318" s="54"/>
      <c r="EH318" s="54"/>
      <c r="EI318" s="54"/>
      <c r="EJ318" s="54"/>
      <c r="EK318" s="54"/>
      <c r="EL318" s="54"/>
      <c r="EM318" s="54"/>
      <c r="EN318" s="54"/>
      <c r="EO318" s="54"/>
      <c r="EP318" s="54"/>
      <c r="EQ318" s="54"/>
      <c r="ER318" s="54"/>
      <c r="ES318" s="54"/>
      <c r="ET318" s="54"/>
      <c r="EU318" s="54"/>
      <c r="EV318" s="54"/>
      <c r="EW318" s="54"/>
      <c r="EX318" s="54"/>
      <c r="EY318" s="54"/>
      <c r="EZ318" s="54"/>
      <c r="FA318" s="54"/>
      <c r="FB318" s="54"/>
      <c r="FC318" s="54"/>
      <c r="FD318" s="54"/>
      <c r="FE318" s="54"/>
      <c r="FF318" s="54"/>
      <c r="FG318" s="54"/>
      <c r="FH318" s="54"/>
      <c r="FI318" s="54"/>
      <c r="FJ318" s="54"/>
      <c r="FK318" s="54"/>
      <c r="FL318" s="54"/>
      <c r="FM318" s="54"/>
      <c r="FN318" s="54"/>
      <c r="FO318" s="54"/>
      <c r="FP318" s="54"/>
      <c r="FQ318" s="54"/>
      <c r="FR318" s="54"/>
      <c r="FS318" s="54"/>
      <c r="FT318" s="54"/>
      <c r="FU318" s="54"/>
      <c r="FV318" s="54"/>
      <c r="FW318" s="54"/>
      <c r="FX318" s="54"/>
      <c r="FY318" s="54"/>
      <c r="FZ318" s="54"/>
      <c r="GA318" s="54"/>
      <c r="GB318" s="54"/>
      <c r="GC318" s="54"/>
      <c r="GD318" s="54"/>
      <c r="GE318" s="54"/>
      <c r="GF318" s="54"/>
      <c r="GG318" s="54"/>
      <c r="GH318" s="54"/>
      <c r="GI318" s="54"/>
      <c r="GJ318" s="54"/>
      <c r="GK318" s="54"/>
      <c r="GL318" s="54"/>
      <c r="GM318" s="54"/>
      <c r="GN318" s="54"/>
      <c r="GO318" s="54"/>
      <c r="GP318" s="54"/>
      <c r="GQ318" s="54"/>
      <c r="GR318" s="54"/>
      <c r="GS318" s="54"/>
      <c r="GT318" s="54"/>
      <c r="GU318" s="54"/>
      <c r="GV318" s="54"/>
      <c r="GW318" s="54"/>
      <c r="GX318" s="54"/>
      <c r="GY318" s="54"/>
      <c r="GZ318" s="54"/>
      <c r="HA318" s="54"/>
      <c r="HB318" s="54"/>
      <c r="HC318" s="54"/>
      <c r="HD318" s="54"/>
      <c r="HE318" s="54"/>
      <c r="HF318" s="54"/>
      <c r="HG318" s="54"/>
      <c r="HH318" s="54"/>
      <c r="HI318" s="54"/>
      <c r="HJ318" s="54"/>
      <c r="HK318" s="54"/>
      <c r="HL318" s="54"/>
      <c r="HM318" s="54"/>
      <c r="HN318" s="54"/>
      <c r="HO318" s="54"/>
      <c r="HP318" s="54"/>
      <c r="HQ318" s="54"/>
      <c r="HR318" s="54"/>
      <c r="HS318" s="54"/>
      <c r="HT318" s="54"/>
      <c r="HU318" s="54"/>
      <c r="HV318" s="54"/>
      <c r="HW318" s="54"/>
      <c r="HX318" s="54"/>
      <c r="HY318" s="54"/>
      <c r="HZ318" s="54"/>
      <c r="IA318" s="54"/>
      <c r="IB318" s="54"/>
      <c r="IC318" s="54"/>
      <c r="ID318" s="54"/>
      <c r="IE318" s="54"/>
      <c r="IF318" s="54"/>
    </row>
    <row r="319" spans="1:240" s="96" customFormat="1" ht="15">
      <c r="A319" s="191" t="s">
        <v>367</v>
      </c>
      <c r="B319" s="365"/>
      <c r="C319" s="185"/>
      <c r="D319" s="185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73"/>
      <c r="P319" s="186"/>
      <c r="Q319" s="173"/>
      <c r="R319" s="173"/>
      <c r="S319" s="173"/>
      <c r="T319" s="173"/>
      <c r="U319" s="187"/>
      <c r="V319" s="187"/>
      <c r="W319" s="188"/>
      <c r="X319" s="187"/>
      <c r="Y319" s="187"/>
      <c r="Z319" s="295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  <c r="DW319" s="54"/>
      <c r="DX319" s="54"/>
      <c r="DY319" s="54"/>
      <c r="DZ319" s="54"/>
      <c r="EA319" s="54"/>
      <c r="EB319" s="54"/>
      <c r="EC319" s="54"/>
      <c r="ED319" s="54"/>
      <c r="EE319" s="54"/>
      <c r="EF319" s="54"/>
      <c r="EG319" s="54"/>
      <c r="EH319" s="54"/>
      <c r="EI319" s="54"/>
      <c r="EJ319" s="54"/>
      <c r="EK319" s="54"/>
      <c r="EL319" s="54"/>
      <c r="EM319" s="54"/>
      <c r="EN319" s="54"/>
      <c r="EO319" s="54"/>
      <c r="EP319" s="54"/>
      <c r="EQ319" s="54"/>
      <c r="ER319" s="54"/>
      <c r="ES319" s="54"/>
      <c r="ET319" s="54"/>
      <c r="EU319" s="54"/>
      <c r="EV319" s="54"/>
      <c r="EW319" s="54"/>
      <c r="EX319" s="54"/>
      <c r="EY319" s="54"/>
      <c r="EZ319" s="54"/>
      <c r="FA319" s="54"/>
      <c r="FB319" s="54"/>
      <c r="FC319" s="54"/>
      <c r="FD319" s="54"/>
      <c r="FE319" s="54"/>
      <c r="FF319" s="54"/>
      <c r="FG319" s="54"/>
      <c r="FH319" s="54"/>
      <c r="FI319" s="54"/>
      <c r="FJ319" s="54"/>
      <c r="FK319" s="54"/>
      <c r="FL319" s="54"/>
      <c r="FM319" s="54"/>
      <c r="FN319" s="54"/>
      <c r="FO319" s="54"/>
      <c r="FP319" s="54"/>
      <c r="FQ319" s="54"/>
      <c r="FR319" s="54"/>
      <c r="FS319" s="54"/>
      <c r="FT319" s="54"/>
      <c r="FU319" s="54"/>
      <c r="FV319" s="54"/>
      <c r="FW319" s="54"/>
      <c r="FX319" s="54"/>
      <c r="FY319" s="54"/>
      <c r="FZ319" s="54"/>
      <c r="GA319" s="54"/>
      <c r="GB319" s="54"/>
      <c r="GC319" s="54"/>
      <c r="GD319" s="54"/>
      <c r="GE319" s="54"/>
      <c r="GF319" s="54"/>
      <c r="GG319" s="54"/>
      <c r="GH319" s="54"/>
      <c r="GI319" s="54"/>
      <c r="GJ319" s="54"/>
      <c r="GK319" s="54"/>
      <c r="GL319" s="54"/>
      <c r="GM319" s="54"/>
      <c r="GN319" s="54"/>
      <c r="GO319" s="54"/>
      <c r="GP319" s="54"/>
      <c r="GQ319" s="54"/>
      <c r="GR319" s="54"/>
      <c r="GS319" s="54"/>
      <c r="GT319" s="54"/>
      <c r="GU319" s="54"/>
      <c r="GV319" s="54"/>
      <c r="GW319" s="54"/>
      <c r="GX319" s="54"/>
      <c r="GY319" s="54"/>
      <c r="GZ319" s="54"/>
      <c r="HA319" s="54"/>
      <c r="HB319" s="54"/>
      <c r="HC319" s="54"/>
      <c r="HD319" s="54"/>
      <c r="HE319" s="54"/>
      <c r="HF319" s="54"/>
      <c r="HG319" s="54"/>
      <c r="HH319" s="54"/>
      <c r="HI319" s="54"/>
      <c r="HJ319" s="54"/>
      <c r="HK319" s="54"/>
      <c r="HL319" s="54"/>
      <c r="HM319" s="54"/>
      <c r="HN319" s="54"/>
      <c r="HO319" s="54"/>
      <c r="HP319" s="54"/>
      <c r="HQ319" s="54"/>
      <c r="HR319" s="54"/>
      <c r="HS319" s="54"/>
      <c r="HT319" s="54"/>
      <c r="HU319" s="54"/>
      <c r="HV319" s="54"/>
      <c r="HW319" s="54"/>
      <c r="HX319" s="54"/>
      <c r="HY319" s="54"/>
      <c r="HZ319" s="54"/>
      <c r="IA319" s="54"/>
      <c r="IB319" s="54"/>
      <c r="IC319" s="54"/>
      <c r="ID319" s="54"/>
      <c r="IE319" s="54"/>
      <c r="IF319" s="54"/>
    </row>
    <row r="320" spans="1:240" s="96" customFormat="1" ht="57">
      <c r="A320" s="50" t="s">
        <v>295</v>
      </c>
      <c r="B320" s="372">
        <v>1</v>
      </c>
      <c r="C320" s="241">
        <v>43744</v>
      </c>
      <c r="D320" s="241">
        <v>43765</v>
      </c>
      <c r="E320" s="36">
        <v>4500</v>
      </c>
      <c r="F320" s="36">
        <v>1500</v>
      </c>
      <c r="G320" s="36">
        <v>0</v>
      </c>
      <c r="H320" s="36">
        <v>3000</v>
      </c>
      <c r="I320" s="36">
        <v>0</v>
      </c>
      <c r="J320" s="36">
        <v>1</v>
      </c>
      <c r="K320" s="36">
        <v>162</v>
      </c>
      <c r="L320" s="36">
        <v>2</v>
      </c>
      <c r="M320" s="36">
        <v>0</v>
      </c>
      <c r="N320" s="36">
        <v>0</v>
      </c>
      <c r="O320" s="243" t="s">
        <v>33</v>
      </c>
      <c r="P320" s="243">
        <v>122000</v>
      </c>
      <c r="Q320" s="243">
        <v>2000</v>
      </c>
      <c r="R320" s="243" t="s">
        <v>33</v>
      </c>
      <c r="S320" s="243">
        <v>122000</v>
      </c>
      <c r="T320" s="243">
        <v>2000</v>
      </c>
      <c r="U320" s="240"/>
      <c r="V320" s="240" t="s">
        <v>296</v>
      </c>
      <c r="W320" s="240">
        <v>5</v>
      </c>
      <c r="X320" s="240" t="s">
        <v>297</v>
      </c>
      <c r="Y320" s="240" t="s">
        <v>266</v>
      </c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DT320" s="54"/>
      <c r="DU320" s="54"/>
      <c r="DV320" s="54"/>
      <c r="DW320" s="54"/>
      <c r="DX320" s="54"/>
      <c r="DY320" s="54"/>
      <c r="DZ320" s="54"/>
      <c r="EA320" s="54"/>
      <c r="EB320" s="54"/>
      <c r="EC320" s="54"/>
      <c r="ED320" s="54"/>
      <c r="EE320" s="54"/>
      <c r="EF320" s="54"/>
      <c r="EG320" s="54"/>
      <c r="EH320" s="54"/>
      <c r="EI320" s="54"/>
      <c r="EJ320" s="54"/>
      <c r="EK320" s="54"/>
      <c r="EL320" s="54"/>
      <c r="EM320" s="54"/>
      <c r="EN320" s="54"/>
      <c r="EO320" s="54"/>
      <c r="EP320" s="54"/>
      <c r="EQ320" s="54"/>
      <c r="ER320" s="54"/>
      <c r="ES320" s="54"/>
      <c r="ET320" s="54"/>
      <c r="EU320" s="54"/>
      <c r="EV320" s="54"/>
      <c r="EW320" s="54"/>
      <c r="EX320" s="54"/>
      <c r="EY320" s="54"/>
      <c r="EZ320" s="54"/>
      <c r="FA320" s="54"/>
      <c r="FB320" s="54"/>
      <c r="FC320" s="54"/>
      <c r="FD320" s="54"/>
      <c r="FE320" s="54"/>
      <c r="FF320" s="54"/>
      <c r="FG320" s="54"/>
      <c r="FH320" s="54"/>
      <c r="FI320" s="54"/>
      <c r="FJ320" s="54"/>
      <c r="FK320" s="54"/>
      <c r="FL320" s="54"/>
      <c r="FM320" s="54"/>
      <c r="FN320" s="54"/>
      <c r="FO320" s="54"/>
      <c r="FP320" s="54"/>
      <c r="FQ320" s="54"/>
      <c r="FR320" s="54"/>
      <c r="FS320" s="54"/>
      <c r="FT320" s="54"/>
      <c r="FU320" s="54"/>
      <c r="FV320" s="54"/>
      <c r="FW320" s="54"/>
      <c r="FX320" s="54"/>
      <c r="FY320" s="54"/>
      <c r="FZ320" s="54"/>
      <c r="GA320" s="54"/>
      <c r="GB320" s="54"/>
      <c r="GC320" s="54"/>
      <c r="GD320" s="54"/>
      <c r="GE320" s="54"/>
      <c r="GF320" s="54"/>
      <c r="GG320" s="54"/>
      <c r="GH320" s="54"/>
      <c r="GI320" s="54"/>
      <c r="GJ320" s="54"/>
      <c r="GK320" s="54"/>
      <c r="GL320" s="54"/>
      <c r="GM320" s="54"/>
      <c r="GN320" s="54"/>
      <c r="GO320" s="54"/>
      <c r="GP320" s="54"/>
      <c r="GQ320" s="54"/>
      <c r="GR320" s="54"/>
      <c r="GS320" s="54"/>
      <c r="GT320" s="54"/>
      <c r="GU320" s="54"/>
      <c r="GV320" s="54"/>
      <c r="GW320" s="54"/>
      <c r="GX320" s="54"/>
      <c r="GY320" s="54"/>
      <c r="GZ320" s="54"/>
      <c r="HA320" s="54"/>
      <c r="HB320" s="54"/>
      <c r="HC320" s="54"/>
      <c r="HD320" s="54"/>
      <c r="HE320" s="54"/>
      <c r="HF320" s="54"/>
      <c r="HG320" s="54"/>
      <c r="HH320" s="54"/>
      <c r="HI320" s="54"/>
      <c r="HJ320" s="54"/>
      <c r="HK320" s="54"/>
      <c r="HL320" s="54"/>
      <c r="HM320" s="54"/>
      <c r="HN320" s="54"/>
      <c r="HO320" s="54"/>
      <c r="HP320" s="54"/>
      <c r="HQ320" s="54"/>
      <c r="HR320" s="54"/>
      <c r="HS320" s="54"/>
      <c r="HT320" s="54"/>
      <c r="HU320" s="54"/>
      <c r="HV320" s="54"/>
      <c r="HW320" s="54"/>
      <c r="HX320" s="54"/>
      <c r="HY320" s="54"/>
      <c r="HZ320" s="54"/>
      <c r="IA320" s="54"/>
      <c r="IB320" s="54"/>
      <c r="IC320" s="54"/>
      <c r="ID320" s="54"/>
      <c r="IE320" s="54"/>
      <c r="IF320" s="54"/>
    </row>
    <row r="321" spans="1:25" s="96" customFormat="1" ht="28.5">
      <c r="A321" s="50" t="s">
        <v>298</v>
      </c>
      <c r="B321" s="373">
        <v>1</v>
      </c>
      <c r="C321" s="199">
        <v>43793</v>
      </c>
      <c r="D321" s="199">
        <v>43814</v>
      </c>
      <c r="E321" s="205">
        <v>4000</v>
      </c>
      <c r="F321" s="205">
        <v>1000</v>
      </c>
      <c r="G321" s="205">
        <v>0</v>
      </c>
      <c r="H321" s="205">
        <v>3000</v>
      </c>
      <c r="I321" s="205">
        <v>0</v>
      </c>
      <c r="J321" s="205">
        <v>1</v>
      </c>
      <c r="K321" s="205">
        <v>120</v>
      </c>
      <c r="L321" s="205">
        <v>0</v>
      </c>
      <c r="M321" s="205">
        <v>0</v>
      </c>
      <c r="N321" s="205">
        <v>0</v>
      </c>
      <c r="O321" s="34" t="s">
        <v>33</v>
      </c>
      <c r="P321" s="34">
        <v>100000</v>
      </c>
      <c r="Q321" s="34">
        <v>0</v>
      </c>
      <c r="R321" s="34" t="s">
        <v>33</v>
      </c>
      <c r="S321" s="34">
        <v>100000</v>
      </c>
      <c r="T321" s="34">
        <v>0</v>
      </c>
      <c r="U321" s="33"/>
      <c r="V321" s="33" t="s">
        <v>296</v>
      </c>
      <c r="W321" s="33">
        <v>5</v>
      </c>
      <c r="X321" s="33">
        <v>27</v>
      </c>
      <c r="Y321" s="33" t="s">
        <v>266</v>
      </c>
    </row>
    <row r="322" spans="1:26" s="96" customFormat="1" ht="15">
      <c r="A322" s="191" t="s">
        <v>697</v>
      </c>
      <c r="B322" s="365"/>
      <c r="C322" s="185"/>
      <c r="D322" s="185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73"/>
      <c r="P322" s="173"/>
      <c r="Q322" s="173"/>
      <c r="R322" s="173"/>
      <c r="S322" s="173"/>
      <c r="T322" s="173"/>
      <c r="U322" s="187"/>
      <c r="V322" s="187"/>
      <c r="W322" s="188"/>
      <c r="X322" s="187"/>
      <c r="Y322" s="187"/>
      <c r="Z322" s="294"/>
    </row>
    <row r="323" spans="1:25" ht="28.5">
      <c r="A323" s="30" t="s">
        <v>698</v>
      </c>
      <c r="B323" s="361">
        <v>1</v>
      </c>
      <c r="C323" s="92">
        <v>44179</v>
      </c>
      <c r="D323" s="92">
        <v>44181</v>
      </c>
      <c r="E323" s="93">
        <v>25316</v>
      </c>
      <c r="F323" s="93">
        <f>718+18</f>
        <v>736</v>
      </c>
      <c r="G323" s="93">
        <v>18</v>
      </c>
      <c r="H323" s="93">
        <v>24597</v>
      </c>
      <c r="I323" s="93">
        <v>0</v>
      </c>
      <c r="J323" s="93">
        <v>20</v>
      </c>
      <c r="K323" s="93">
        <v>310</v>
      </c>
      <c r="L323" s="93">
        <v>80</v>
      </c>
      <c r="M323" s="93">
        <v>137</v>
      </c>
      <c r="N323" s="93">
        <v>79</v>
      </c>
      <c r="O323" s="25" t="s">
        <v>35</v>
      </c>
      <c r="P323" s="25">
        <v>27401</v>
      </c>
      <c r="Q323" s="39"/>
      <c r="R323" s="39" t="s">
        <v>35</v>
      </c>
      <c r="S323" s="39">
        <v>27401</v>
      </c>
      <c r="T323" s="93"/>
      <c r="U323" s="99"/>
      <c r="V323" s="12" t="s">
        <v>699</v>
      </c>
      <c r="W323" s="28">
        <v>10</v>
      </c>
      <c r="X323" s="12">
        <v>1</v>
      </c>
      <c r="Y323" s="12" t="s">
        <v>269</v>
      </c>
    </row>
    <row r="324" spans="1:26" s="96" customFormat="1" ht="15">
      <c r="A324" s="191" t="s">
        <v>450</v>
      </c>
      <c r="B324" s="402"/>
      <c r="C324" s="340"/>
      <c r="D324" s="340"/>
      <c r="E324" s="341"/>
      <c r="F324" s="341"/>
      <c r="G324" s="341"/>
      <c r="H324" s="341"/>
      <c r="I324" s="341"/>
      <c r="J324" s="341"/>
      <c r="K324" s="341"/>
      <c r="L324" s="341"/>
      <c r="M324" s="341"/>
      <c r="N324" s="341"/>
      <c r="O324" s="342"/>
      <c r="P324" s="341"/>
      <c r="Q324" s="341"/>
      <c r="R324" s="342"/>
      <c r="S324" s="341"/>
      <c r="T324" s="341"/>
      <c r="U324" s="294"/>
      <c r="V324" s="294"/>
      <c r="W324" s="188"/>
      <c r="X324" s="294"/>
      <c r="Y324" s="294"/>
      <c r="Z324" s="294"/>
    </row>
    <row r="325" spans="1:25" s="96" customFormat="1" ht="14.25">
      <c r="A325" s="27" t="s">
        <v>451</v>
      </c>
      <c r="B325" s="403">
        <v>1</v>
      </c>
      <c r="C325" s="283">
        <v>43624</v>
      </c>
      <c r="D325" s="283">
        <v>43627</v>
      </c>
      <c r="E325" s="284">
        <v>7608</v>
      </c>
      <c r="F325" s="284">
        <v>5024</v>
      </c>
      <c r="G325" s="284">
        <v>0</v>
      </c>
      <c r="H325" s="284">
        <v>2584</v>
      </c>
      <c r="I325" s="284">
        <v>0</v>
      </c>
      <c r="J325" s="284">
        <v>10</v>
      </c>
      <c r="K325" s="284">
        <v>330</v>
      </c>
      <c r="L325" s="284">
        <v>9</v>
      </c>
      <c r="M325" s="284">
        <v>8</v>
      </c>
      <c r="N325" s="284">
        <v>8</v>
      </c>
      <c r="O325" s="285" t="s">
        <v>33</v>
      </c>
      <c r="P325" s="285" t="s">
        <v>398</v>
      </c>
      <c r="Q325" s="285" t="s">
        <v>398</v>
      </c>
      <c r="R325" s="285" t="s">
        <v>33</v>
      </c>
      <c r="S325" s="285" t="s">
        <v>398</v>
      </c>
      <c r="T325" s="285" t="s">
        <v>398</v>
      </c>
      <c r="U325" s="52"/>
      <c r="V325" s="52" t="s">
        <v>452</v>
      </c>
      <c r="W325" s="240">
        <v>5</v>
      </c>
      <c r="X325" s="52">
        <v>27</v>
      </c>
      <c r="Y325" s="114" t="s">
        <v>266</v>
      </c>
    </row>
    <row r="326" spans="1:25" s="96" customFormat="1" ht="28.5">
      <c r="A326" s="27" t="s">
        <v>453</v>
      </c>
      <c r="B326" s="404">
        <v>1</v>
      </c>
      <c r="C326" s="217">
        <v>43538</v>
      </c>
      <c r="D326" s="217">
        <v>43541</v>
      </c>
      <c r="E326" s="218">
        <v>36000</v>
      </c>
      <c r="F326" s="218">
        <v>2000</v>
      </c>
      <c r="G326" s="218">
        <v>0</v>
      </c>
      <c r="H326" s="218">
        <v>34000</v>
      </c>
      <c r="I326" s="218">
        <v>0</v>
      </c>
      <c r="J326" s="218">
        <v>2</v>
      </c>
      <c r="K326" s="218">
        <v>310</v>
      </c>
      <c r="L326" s="218">
        <v>1</v>
      </c>
      <c r="M326" s="218">
        <v>0</v>
      </c>
      <c r="N326" s="218">
        <v>0</v>
      </c>
      <c r="O326" s="275" t="s">
        <v>35</v>
      </c>
      <c r="P326" s="275">
        <v>9120</v>
      </c>
      <c r="Q326" s="260">
        <v>0</v>
      </c>
      <c r="R326" s="275" t="s">
        <v>35</v>
      </c>
      <c r="S326" s="219" t="s">
        <v>398</v>
      </c>
      <c r="T326" s="219" t="s">
        <v>398</v>
      </c>
      <c r="U326" s="51"/>
      <c r="V326" s="51" t="s">
        <v>454</v>
      </c>
      <c r="W326" s="33">
        <v>5</v>
      </c>
      <c r="X326" s="51">
        <v>1.9</v>
      </c>
      <c r="Y326" s="107" t="s">
        <v>266</v>
      </c>
    </row>
    <row r="327" spans="1:26" s="96" customFormat="1" ht="15">
      <c r="A327" s="191" t="s">
        <v>502</v>
      </c>
      <c r="B327" s="365"/>
      <c r="C327" s="185"/>
      <c r="D327" s="185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73"/>
      <c r="P327" s="173"/>
      <c r="Q327" s="173"/>
      <c r="R327" s="173"/>
      <c r="S327" s="173"/>
      <c r="T327" s="173"/>
      <c r="U327" s="187"/>
      <c r="V327" s="187"/>
      <c r="W327" s="188"/>
      <c r="X327" s="187"/>
      <c r="Y327" s="187"/>
      <c r="Z327" s="294"/>
    </row>
    <row r="328" spans="1:25" s="96" customFormat="1" ht="28.5">
      <c r="A328" s="50" t="s">
        <v>751</v>
      </c>
      <c r="B328" s="378">
        <v>1</v>
      </c>
      <c r="C328" s="258">
        <v>44100</v>
      </c>
      <c r="D328" s="258">
        <v>44103</v>
      </c>
      <c r="E328" s="260">
        <v>1700</v>
      </c>
      <c r="F328" s="260">
        <v>1700</v>
      </c>
      <c r="G328" s="260">
        <v>0</v>
      </c>
      <c r="H328" s="260">
        <v>0</v>
      </c>
      <c r="I328" s="260">
        <v>0</v>
      </c>
      <c r="J328" s="260">
        <v>1</v>
      </c>
      <c r="K328" s="260">
        <v>115</v>
      </c>
      <c r="L328" s="260">
        <v>0</v>
      </c>
      <c r="M328" s="260">
        <v>0</v>
      </c>
      <c r="N328" s="260">
        <v>0</v>
      </c>
      <c r="O328" s="275" t="s">
        <v>35</v>
      </c>
      <c r="P328" s="275">
        <v>9120</v>
      </c>
      <c r="Q328" s="260">
        <v>0</v>
      </c>
      <c r="R328" s="275" t="s">
        <v>35</v>
      </c>
      <c r="S328" s="275">
        <v>9120</v>
      </c>
      <c r="T328" s="275">
        <v>0</v>
      </c>
      <c r="U328" s="230"/>
      <c r="V328" s="230" t="s">
        <v>492</v>
      </c>
      <c r="W328" s="230">
        <v>5</v>
      </c>
      <c r="X328" s="230">
        <v>3</v>
      </c>
      <c r="Y328" s="230" t="s">
        <v>266</v>
      </c>
    </row>
    <row r="329" spans="1:26" s="96" customFormat="1" ht="15">
      <c r="A329" s="191" t="s">
        <v>455</v>
      </c>
      <c r="B329" s="402"/>
      <c r="C329" s="340"/>
      <c r="D329" s="340"/>
      <c r="E329" s="341"/>
      <c r="F329" s="341"/>
      <c r="G329" s="341"/>
      <c r="H329" s="341"/>
      <c r="I329" s="341"/>
      <c r="J329" s="341"/>
      <c r="K329" s="341"/>
      <c r="L329" s="341"/>
      <c r="M329" s="341"/>
      <c r="N329" s="341"/>
      <c r="O329" s="342"/>
      <c r="P329" s="341"/>
      <c r="Q329" s="341"/>
      <c r="R329" s="342"/>
      <c r="S329" s="341"/>
      <c r="T329" s="341"/>
      <c r="U329" s="299"/>
      <c r="V329" s="299"/>
      <c r="W329" s="188"/>
      <c r="X329" s="299"/>
      <c r="Y329" s="294"/>
      <c r="Z329" s="294"/>
    </row>
    <row r="330" spans="1:25" ht="14.25">
      <c r="A330" s="30" t="s">
        <v>456</v>
      </c>
      <c r="B330" s="361">
        <v>1</v>
      </c>
      <c r="C330" s="92">
        <v>43496</v>
      </c>
      <c r="D330" s="92">
        <v>43499</v>
      </c>
      <c r="E330" s="93">
        <f>F330+H330</f>
        <v>36200</v>
      </c>
      <c r="F330" s="93">
        <v>21200</v>
      </c>
      <c r="G330" s="93">
        <v>3600</v>
      </c>
      <c r="H330" s="93">
        <v>15000</v>
      </c>
      <c r="I330" s="93" t="s">
        <v>522</v>
      </c>
      <c r="J330" s="93">
        <v>7</v>
      </c>
      <c r="K330" s="93">
        <v>1190</v>
      </c>
      <c r="L330" s="93">
        <v>275</v>
      </c>
      <c r="M330" s="93">
        <v>20</v>
      </c>
      <c r="N330" s="93">
        <v>0</v>
      </c>
      <c r="O330" s="25" t="s">
        <v>35</v>
      </c>
      <c r="P330" s="25">
        <v>58776</v>
      </c>
      <c r="Q330" s="39">
        <v>8702</v>
      </c>
      <c r="R330" s="39" t="s">
        <v>35</v>
      </c>
      <c r="S330" s="39">
        <v>59122</v>
      </c>
      <c r="T330" s="93">
        <v>8716</v>
      </c>
      <c r="U330" s="99"/>
      <c r="V330" s="12" t="s">
        <v>457</v>
      </c>
      <c r="W330" s="28">
        <v>5</v>
      </c>
      <c r="X330" s="12">
        <v>16</v>
      </c>
      <c r="Y330" s="12" t="s">
        <v>269</v>
      </c>
    </row>
    <row r="331" spans="1:25" ht="28.5">
      <c r="A331" s="30" t="s">
        <v>458</v>
      </c>
      <c r="B331" s="361">
        <v>1</v>
      </c>
      <c r="C331" s="92">
        <v>43509</v>
      </c>
      <c r="D331" s="92">
        <v>43511</v>
      </c>
      <c r="E331" s="93">
        <f>F331</f>
        <v>3900</v>
      </c>
      <c r="F331" s="93">
        <v>3900</v>
      </c>
      <c r="G331" s="93">
        <v>1500</v>
      </c>
      <c r="H331" s="93">
        <v>0</v>
      </c>
      <c r="I331" s="93">
        <v>0</v>
      </c>
      <c r="J331" s="93">
        <v>4</v>
      </c>
      <c r="K331" s="93">
        <v>218</v>
      </c>
      <c r="L331" s="93">
        <v>18</v>
      </c>
      <c r="M331" s="93">
        <v>63</v>
      </c>
      <c r="N331" s="93">
        <v>63</v>
      </c>
      <c r="O331" s="25" t="s">
        <v>5</v>
      </c>
      <c r="P331" s="25">
        <v>7904</v>
      </c>
      <c r="Q331" s="39">
        <v>498</v>
      </c>
      <c r="R331" s="39" t="s">
        <v>5</v>
      </c>
      <c r="S331" s="39">
        <v>7904</v>
      </c>
      <c r="T331" s="93">
        <v>498</v>
      </c>
      <c r="U331" s="99"/>
      <c r="V331" s="12" t="s">
        <v>459</v>
      </c>
      <c r="W331" s="28">
        <v>5</v>
      </c>
      <c r="X331" s="12">
        <v>18</v>
      </c>
      <c r="Y331" s="12" t="s">
        <v>269</v>
      </c>
    </row>
    <row r="332" spans="1:25" ht="42.75">
      <c r="A332" s="42" t="s">
        <v>460</v>
      </c>
      <c r="B332" s="399">
        <v>1</v>
      </c>
      <c r="C332" s="126">
        <v>43526</v>
      </c>
      <c r="D332" s="126">
        <v>43534</v>
      </c>
      <c r="E332" s="127">
        <v>8967</v>
      </c>
      <c r="F332" s="127">
        <v>8801</v>
      </c>
      <c r="G332" s="127">
        <v>0</v>
      </c>
      <c r="H332" s="127">
        <v>166</v>
      </c>
      <c r="I332" s="127">
        <v>0</v>
      </c>
      <c r="J332" s="127">
        <v>3</v>
      </c>
      <c r="K332" s="127">
        <v>215</v>
      </c>
      <c r="L332" s="127">
        <v>3</v>
      </c>
      <c r="M332" s="127">
        <v>5</v>
      </c>
      <c r="N332" s="127">
        <v>0</v>
      </c>
      <c r="O332" s="41" t="s">
        <v>35</v>
      </c>
      <c r="P332" s="44">
        <v>33715</v>
      </c>
      <c r="Q332" s="41">
        <v>0</v>
      </c>
      <c r="R332" s="41" t="s">
        <v>35</v>
      </c>
      <c r="S332" s="127">
        <v>33715</v>
      </c>
      <c r="T332" s="127">
        <v>0</v>
      </c>
      <c r="U332" s="127"/>
      <c r="V332" s="19" t="s">
        <v>461</v>
      </c>
      <c r="W332" s="19">
        <v>5</v>
      </c>
      <c r="X332" s="19">
        <v>12</v>
      </c>
      <c r="Y332" s="19" t="s">
        <v>266</v>
      </c>
    </row>
    <row r="333" spans="1:25" ht="14.25">
      <c r="A333" s="42" t="s">
        <v>462</v>
      </c>
      <c r="B333" s="399">
        <v>1</v>
      </c>
      <c r="C333" s="126">
        <v>43567</v>
      </c>
      <c r="D333" s="126">
        <v>43569</v>
      </c>
      <c r="E333" s="127">
        <v>15000</v>
      </c>
      <c r="F333" s="127">
        <v>15000</v>
      </c>
      <c r="G333" s="127">
        <v>0</v>
      </c>
      <c r="H333" s="127">
        <v>0</v>
      </c>
      <c r="I333" s="127">
        <v>0</v>
      </c>
      <c r="J333" s="127">
        <v>5</v>
      </c>
      <c r="K333" s="127">
        <v>193</v>
      </c>
      <c r="L333" s="127">
        <v>6</v>
      </c>
      <c r="M333" s="127">
        <v>0</v>
      </c>
      <c r="N333" s="127">
        <v>0</v>
      </c>
      <c r="O333" s="41" t="s">
        <v>33</v>
      </c>
      <c r="P333" s="44" t="s">
        <v>398</v>
      </c>
      <c r="Q333" s="41" t="s">
        <v>398</v>
      </c>
      <c r="R333" s="127" t="s">
        <v>33</v>
      </c>
      <c r="S333" s="127" t="s">
        <v>398</v>
      </c>
      <c r="T333" s="127" t="s">
        <v>398</v>
      </c>
      <c r="U333" s="127"/>
      <c r="V333" s="19" t="s">
        <v>461</v>
      </c>
      <c r="W333" s="19">
        <v>5</v>
      </c>
      <c r="X333" s="19">
        <v>3</v>
      </c>
      <c r="Y333" s="19" t="s">
        <v>266</v>
      </c>
    </row>
    <row r="334" spans="1:25" ht="28.5">
      <c r="A334" s="30" t="s">
        <v>463</v>
      </c>
      <c r="B334" s="361">
        <v>1</v>
      </c>
      <c r="C334" s="92">
        <v>43601</v>
      </c>
      <c r="D334" s="92">
        <v>43606</v>
      </c>
      <c r="E334" s="93">
        <v>24316</v>
      </c>
      <c r="F334" s="93">
        <v>24316</v>
      </c>
      <c r="G334" s="93">
        <v>1506</v>
      </c>
      <c r="H334" s="93">
        <v>0</v>
      </c>
      <c r="I334" s="93">
        <v>0</v>
      </c>
      <c r="J334" s="93">
        <v>13</v>
      </c>
      <c r="K334" s="93">
        <v>495</v>
      </c>
      <c r="L334" s="93">
        <v>22</v>
      </c>
      <c r="M334" s="93">
        <v>665</v>
      </c>
      <c r="N334" s="93">
        <v>20</v>
      </c>
      <c r="O334" s="25" t="s">
        <v>35</v>
      </c>
      <c r="P334" s="25">
        <v>161150</v>
      </c>
      <c r="Q334" s="39">
        <v>15150</v>
      </c>
      <c r="R334" s="39" t="s">
        <v>35</v>
      </c>
      <c r="S334" s="39">
        <v>161150</v>
      </c>
      <c r="T334" s="93">
        <v>15150</v>
      </c>
      <c r="U334" s="99"/>
      <c r="V334" s="12" t="s">
        <v>464</v>
      </c>
      <c r="W334" s="28">
        <v>5</v>
      </c>
      <c r="X334" s="12">
        <v>8</v>
      </c>
      <c r="Y334" s="12" t="s">
        <v>269</v>
      </c>
    </row>
    <row r="335" spans="1:25" s="96" customFormat="1" ht="28.5">
      <c r="A335" s="27" t="s">
        <v>465</v>
      </c>
      <c r="B335" s="405">
        <v>1</v>
      </c>
      <c r="C335" s="133">
        <v>43734</v>
      </c>
      <c r="D335" s="133">
        <v>43798</v>
      </c>
      <c r="E335" s="134">
        <v>2400</v>
      </c>
      <c r="F335" s="134">
        <v>2400</v>
      </c>
      <c r="G335" s="134">
        <v>0</v>
      </c>
      <c r="H335" s="134">
        <v>0</v>
      </c>
      <c r="I335" s="134">
        <v>0</v>
      </c>
      <c r="J335" s="134">
        <v>4</v>
      </c>
      <c r="K335" s="134">
        <v>114</v>
      </c>
      <c r="L335" s="134">
        <v>12</v>
      </c>
      <c r="M335" s="134">
        <v>0</v>
      </c>
      <c r="N335" s="134">
        <v>0</v>
      </c>
      <c r="O335" s="41" t="s">
        <v>35</v>
      </c>
      <c r="P335" s="44">
        <v>33715</v>
      </c>
      <c r="Q335" s="41">
        <v>0</v>
      </c>
      <c r="R335" s="41" t="s">
        <v>35</v>
      </c>
      <c r="S335" s="135" t="s">
        <v>398</v>
      </c>
      <c r="T335" s="135" t="s">
        <v>398</v>
      </c>
      <c r="U335" s="22"/>
      <c r="V335" s="22" t="s">
        <v>466</v>
      </c>
      <c r="W335" s="28">
        <v>5</v>
      </c>
      <c r="X335" s="28">
        <v>3.13</v>
      </c>
      <c r="Y335" s="28" t="s">
        <v>266</v>
      </c>
    </row>
    <row r="336" spans="1:25" ht="28.5">
      <c r="A336" s="30" t="s">
        <v>747</v>
      </c>
      <c r="B336" s="361">
        <v>1</v>
      </c>
      <c r="C336" s="92">
        <v>43742</v>
      </c>
      <c r="D336" s="92">
        <v>43744</v>
      </c>
      <c r="E336" s="93">
        <v>4400</v>
      </c>
      <c r="F336" s="93">
        <v>4400</v>
      </c>
      <c r="G336" s="93">
        <v>1450</v>
      </c>
      <c r="H336" s="93">
        <v>0</v>
      </c>
      <c r="I336" s="93">
        <v>0</v>
      </c>
      <c r="J336" s="93">
        <v>20</v>
      </c>
      <c r="K336" s="93">
        <v>240</v>
      </c>
      <c r="L336" s="93">
        <v>108</v>
      </c>
      <c r="M336" s="93">
        <v>0</v>
      </c>
      <c r="N336" s="93">
        <v>0</v>
      </c>
      <c r="O336" s="25" t="s">
        <v>35</v>
      </c>
      <c r="P336" s="25">
        <v>7576</v>
      </c>
      <c r="Q336" s="39">
        <v>1589</v>
      </c>
      <c r="R336" s="39" t="s">
        <v>33</v>
      </c>
      <c r="S336" s="39">
        <v>7576</v>
      </c>
      <c r="T336" s="93">
        <v>1589</v>
      </c>
      <c r="U336" s="99"/>
      <c r="V336" s="12" t="s">
        <v>467</v>
      </c>
      <c r="W336" s="28">
        <v>5</v>
      </c>
      <c r="X336" s="12">
        <v>3</v>
      </c>
      <c r="Y336" s="12" t="s">
        <v>269</v>
      </c>
    </row>
    <row r="337" spans="1:25" ht="42.75">
      <c r="A337" s="30" t="s">
        <v>748</v>
      </c>
      <c r="B337" s="361">
        <v>1</v>
      </c>
      <c r="C337" s="92">
        <v>43747</v>
      </c>
      <c r="D337" s="92">
        <v>43748</v>
      </c>
      <c r="E337" s="93">
        <v>2200</v>
      </c>
      <c r="F337" s="93">
        <v>2000</v>
      </c>
      <c r="G337" s="93">
        <v>0</v>
      </c>
      <c r="H337" s="93">
        <v>200</v>
      </c>
      <c r="I337" s="93">
        <v>0</v>
      </c>
      <c r="J337" s="93">
        <v>6</v>
      </c>
      <c r="K337" s="93">
        <v>51</v>
      </c>
      <c r="L337" s="93">
        <v>8</v>
      </c>
      <c r="M337" s="93">
        <v>0</v>
      </c>
      <c r="N337" s="93">
        <v>0</v>
      </c>
      <c r="O337" s="25" t="s">
        <v>5</v>
      </c>
      <c r="P337" s="25">
        <v>1625</v>
      </c>
      <c r="Q337" s="39">
        <v>35</v>
      </c>
      <c r="R337" s="39" t="s">
        <v>5</v>
      </c>
      <c r="S337" s="39">
        <v>1625</v>
      </c>
      <c r="T337" s="93">
        <v>325</v>
      </c>
      <c r="U337" s="99"/>
      <c r="V337" s="12" t="s">
        <v>468</v>
      </c>
      <c r="W337" s="28">
        <v>5</v>
      </c>
      <c r="X337" s="12">
        <v>5</v>
      </c>
      <c r="Y337" s="12" t="s">
        <v>269</v>
      </c>
    </row>
    <row r="338" spans="1:25" ht="42.75">
      <c r="A338" s="30" t="s">
        <v>469</v>
      </c>
      <c r="B338" s="361">
        <v>1</v>
      </c>
      <c r="C338" s="92">
        <v>43776</v>
      </c>
      <c r="D338" s="92">
        <v>43779</v>
      </c>
      <c r="E338" s="93">
        <v>7353</v>
      </c>
      <c r="F338" s="93">
        <v>7353</v>
      </c>
      <c r="G338" s="93">
        <v>3900</v>
      </c>
      <c r="H338" s="93">
        <v>0</v>
      </c>
      <c r="I338" s="93">
        <v>0</v>
      </c>
      <c r="J338" s="93">
        <v>37</v>
      </c>
      <c r="K338" s="93">
        <v>208</v>
      </c>
      <c r="L338" s="93">
        <v>129</v>
      </c>
      <c r="M338" s="93">
        <v>0</v>
      </c>
      <c r="N338" s="93">
        <v>0</v>
      </c>
      <c r="O338" s="25" t="s">
        <v>35</v>
      </c>
      <c r="P338" s="25" t="s">
        <v>398</v>
      </c>
      <c r="Q338" s="39" t="s">
        <v>398</v>
      </c>
      <c r="R338" s="39" t="s">
        <v>35</v>
      </c>
      <c r="S338" s="39" t="s">
        <v>398</v>
      </c>
      <c r="T338" s="93" t="s">
        <v>398</v>
      </c>
      <c r="U338" s="99"/>
      <c r="V338" s="12" t="s">
        <v>470</v>
      </c>
      <c r="W338" s="28">
        <v>5</v>
      </c>
      <c r="X338" s="12">
        <v>3</v>
      </c>
      <c r="Y338" s="12" t="s">
        <v>269</v>
      </c>
    </row>
    <row r="339" spans="1:25" ht="14.25">
      <c r="A339" s="42" t="s">
        <v>749</v>
      </c>
      <c r="B339" s="399">
        <v>1</v>
      </c>
      <c r="C339" s="126">
        <v>43783</v>
      </c>
      <c r="D339" s="126">
        <v>43786</v>
      </c>
      <c r="E339" s="127">
        <v>5110</v>
      </c>
      <c r="F339" s="127">
        <v>5110</v>
      </c>
      <c r="G339" s="127">
        <v>0</v>
      </c>
      <c r="H339" s="127">
        <v>0</v>
      </c>
      <c r="I339" s="127">
        <v>0</v>
      </c>
      <c r="J339" s="127">
        <v>6</v>
      </c>
      <c r="K339" s="127">
        <v>227</v>
      </c>
      <c r="L339" s="127">
        <v>8</v>
      </c>
      <c r="M339" s="127">
        <v>33</v>
      </c>
      <c r="N339" s="127">
        <v>1</v>
      </c>
      <c r="O339" s="41" t="s">
        <v>35</v>
      </c>
      <c r="P339" s="44">
        <v>15225</v>
      </c>
      <c r="Q339" s="41">
        <v>0</v>
      </c>
      <c r="R339" s="127" t="s">
        <v>35</v>
      </c>
      <c r="S339" s="127">
        <v>15225</v>
      </c>
      <c r="T339" s="127">
        <v>0</v>
      </c>
      <c r="U339" s="127"/>
      <c r="V339" s="19" t="s">
        <v>461</v>
      </c>
      <c r="W339" s="19">
        <v>5</v>
      </c>
      <c r="X339" s="19">
        <v>6</v>
      </c>
      <c r="Y339" s="19" t="s">
        <v>266</v>
      </c>
    </row>
    <row r="340" spans="1:25" ht="14.25">
      <c r="A340" s="42" t="s">
        <v>507</v>
      </c>
      <c r="B340" s="399">
        <v>1</v>
      </c>
      <c r="C340" s="126">
        <v>43791</v>
      </c>
      <c r="D340" s="126">
        <v>43793</v>
      </c>
      <c r="E340" s="127">
        <v>3564</v>
      </c>
      <c r="F340" s="127">
        <v>3564</v>
      </c>
      <c r="G340" s="127">
        <v>0</v>
      </c>
      <c r="H340" s="127">
        <v>0</v>
      </c>
      <c r="I340" s="127">
        <v>0</v>
      </c>
      <c r="J340" s="127">
        <v>5</v>
      </c>
      <c r="K340" s="127">
        <v>109</v>
      </c>
      <c r="L340" s="127">
        <v>4</v>
      </c>
      <c r="M340" s="127">
        <v>38</v>
      </c>
      <c r="N340" s="127">
        <v>0</v>
      </c>
      <c r="O340" s="41" t="s">
        <v>35</v>
      </c>
      <c r="P340" s="44">
        <v>8500</v>
      </c>
      <c r="Q340" s="41">
        <v>1000</v>
      </c>
      <c r="R340" s="127" t="s">
        <v>35</v>
      </c>
      <c r="S340" s="127">
        <v>8500</v>
      </c>
      <c r="T340" s="127">
        <v>1000</v>
      </c>
      <c r="U340" s="127"/>
      <c r="V340" s="19" t="s">
        <v>461</v>
      </c>
      <c r="W340" s="19">
        <v>5</v>
      </c>
      <c r="X340" s="19">
        <v>2.4</v>
      </c>
      <c r="Y340" s="19" t="s">
        <v>266</v>
      </c>
    </row>
    <row r="341" spans="1:25" ht="14.25">
      <c r="A341" s="42" t="s">
        <v>471</v>
      </c>
      <c r="B341" s="399">
        <v>1</v>
      </c>
      <c r="C341" s="126">
        <v>43813</v>
      </c>
      <c r="D341" s="126">
        <v>43814</v>
      </c>
      <c r="E341" s="127">
        <v>6000</v>
      </c>
      <c r="F341" s="127">
        <v>6000</v>
      </c>
      <c r="G341" s="127">
        <v>0</v>
      </c>
      <c r="H341" s="127">
        <v>0</v>
      </c>
      <c r="I341" s="127">
        <v>0</v>
      </c>
      <c r="J341" s="127">
        <v>2</v>
      </c>
      <c r="K341" s="127">
        <v>98</v>
      </c>
      <c r="L341" s="127">
        <v>3</v>
      </c>
      <c r="M341" s="127">
        <v>0</v>
      </c>
      <c r="N341" s="127">
        <v>0</v>
      </c>
      <c r="O341" s="41" t="s">
        <v>33</v>
      </c>
      <c r="P341" s="44" t="s">
        <v>398</v>
      </c>
      <c r="Q341" s="41" t="s">
        <v>398</v>
      </c>
      <c r="R341" s="127" t="s">
        <v>33</v>
      </c>
      <c r="S341" s="127" t="s">
        <v>398</v>
      </c>
      <c r="T341" s="127" t="s">
        <v>398</v>
      </c>
      <c r="U341" s="127"/>
      <c r="V341" s="19" t="s">
        <v>461</v>
      </c>
      <c r="W341" s="19">
        <v>5</v>
      </c>
      <c r="X341" s="19">
        <v>3</v>
      </c>
      <c r="Y341" s="19" t="s">
        <v>266</v>
      </c>
    </row>
    <row r="342" spans="1:26" s="96" customFormat="1" ht="15">
      <c r="A342" s="191" t="s">
        <v>472</v>
      </c>
      <c r="B342" s="406"/>
      <c r="C342" s="343"/>
      <c r="D342" s="343"/>
      <c r="E342" s="344"/>
      <c r="F342" s="344"/>
      <c r="G342" s="344"/>
      <c r="H342" s="344"/>
      <c r="I342" s="344"/>
      <c r="J342" s="344"/>
      <c r="K342" s="344"/>
      <c r="L342" s="344"/>
      <c r="M342" s="344"/>
      <c r="N342" s="344"/>
      <c r="O342" s="345"/>
      <c r="P342" s="344"/>
      <c r="Q342" s="344"/>
      <c r="R342" s="345"/>
      <c r="S342" s="344"/>
      <c r="T342" s="344"/>
      <c r="U342" s="294"/>
      <c r="V342" s="294"/>
      <c r="W342" s="188"/>
      <c r="X342" s="294"/>
      <c r="Y342" s="294"/>
      <c r="Z342" s="294"/>
    </row>
    <row r="343" spans="1:25" s="96" customFormat="1" ht="14.25">
      <c r="A343" s="27" t="s">
        <v>473</v>
      </c>
      <c r="B343" s="407">
        <v>1</v>
      </c>
      <c r="C343" s="286">
        <v>43765</v>
      </c>
      <c r="D343" s="286">
        <v>43765</v>
      </c>
      <c r="E343" s="287">
        <v>4000</v>
      </c>
      <c r="F343" s="287">
        <v>0</v>
      </c>
      <c r="G343" s="287">
        <v>0</v>
      </c>
      <c r="H343" s="287">
        <v>4000</v>
      </c>
      <c r="I343" s="287">
        <v>0</v>
      </c>
      <c r="J343" s="287">
        <v>1</v>
      </c>
      <c r="K343" s="287">
        <v>65</v>
      </c>
      <c r="L343" s="287">
        <v>0</v>
      </c>
      <c r="M343" s="287">
        <v>0</v>
      </c>
      <c r="N343" s="287">
        <v>0</v>
      </c>
      <c r="O343" s="288" t="s">
        <v>35</v>
      </c>
      <c r="P343" s="287">
        <v>2542</v>
      </c>
      <c r="Q343" s="287">
        <v>27</v>
      </c>
      <c r="R343" s="288" t="s">
        <v>35</v>
      </c>
      <c r="S343" s="287">
        <v>2542</v>
      </c>
      <c r="T343" s="287">
        <v>27</v>
      </c>
      <c r="U343" s="213"/>
      <c r="V343" s="213" t="s">
        <v>474</v>
      </c>
      <c r="W343" s="230">
        <v>5</v>
      </c>
      <c r="X343" s="213">
        <v>1.2</v>
      </c>
      <c r="Y343" s="214" t="s">
        <v>266</v>
      </c>
    </row>
    <row r="344" spans="1:26" s="96" customFormat="1" ht="15">
      <c r="A344" s="191" t="s">
        <v>369</v>
      </c>
      <c r="B344" s="371"/>
      <c r="C344" s="302"/>
      <c r="D344" s="302"/>
      <c r="E344" s="316"/>
      <c r="F344" s="316"/>
      <c r="G344" s="316"/>
      <c r="H344" s="316"/>
      <c r="I344" s="316"/>
      <c r="J344" s="317"/>
      <c r="K344" s="316"/>
      <c r="L344" s="316"/>
      <c r="M344" s="316"/>
      <c r="N344" s="317"/>
      <c r="O344" s="316"/>
      <c r="P344" s="316"/>
      <c r="Q344" s="317"/>
      <c r="R344" s="136"/>
      <c r="S344" s="136"/>
      <c r="T344" s="136"/>
      <c r="U344" s="137"/>
      <c r="V344" s="137"/>
      <c r="W344" s="137"/>
      <c r="X344" s="137"/>
      <c r="Y344" s="137"/>
      <c r="Z344" s="294"/>
    </row>
    <row r="345" spans="1:25" s="96" customFormat="1" ht="14.25">
      <c r="A345" s="178" t="s">
        <v>797</v>
      </c>
      <c r="B345" s="392">
        <v>1</v>
      </c>
      <c r="C345" s="270">
        <v>43847</v>
      </c>
      <c r="D345" s="270">
        <v>43850</v>
      </c>
      <c r="E345" s="138">
        <v>80389</v>
      </c>
      <c r="F345" s="138">
        <v>76988</v>
      </c>
      <c r="G345" s="138">
        <v>10101</v>
      </c>
      <c r="H345" s="138">
        <v>3401</v>
      </c>
      <c r="I345" s="138">
        <v>712</v>
      </c>
      <c r="J345" s="138">
        <v>33</v>
      </c>
      <c r="K345" s="138">
        <v>675</v>
      </c>
      <c r="L345" s="138">
        <v>213</v>
      </c>
      <c r="M345" s="138">
        <v>0</v>
      </c>
      <c r="N345" s="138">
        <v>0</v>
      </c>
      <c r="O345" s="271" t="s">
        <v>33</v>
      </c>
      <c r="P345" s="138">
        <v>169314</v>
      </c>
      <c r="Q345" s="139">
        <v>18838</v>
      </c>
      <c r="R345" s="271" t="s">
        <v>33</v>
      </c>
      <c r="S345" s="139"/>
      <c r="T345" s="138"/>
      <c r="U345" s="140"/>
      <c r="V345" s="141" t="s">
        <v>368</v>
      </c>
      <c r="W345" s="224">
        <v>5</v>
      </c>
      <c r="X345" s="141">
        <v>16</v>
      </c>
      <c r="Y345" s="140" t="s">
        <v>269</v>
      </c>
    </row>
    <row r="346" spans="1:25" s="96" customFormat="1" ht="14.25">
      <c r="A346" s="178" t="s">
        <v>798</v>
      </c>
      <c r="B346" s="408">
        <v>2</v>
      </c>
      <c r="C346" s="115">
        <v>43868</v>
      </c>
      <c r="D346" s="115">
        <v>43871</v>
      </c>
      <c r="E346" s="116">
        <v>3107</v>
      </c>
      <c r="F346" s="116">
        <v>3107</v>
      </c>
      <c r="G346" s="116">
        <v>687</v>
      </c>
      <c r="H346" s="116">
        <v>0</v>
      </c>
      <c r="I346" s="116">
        <v>0</v>
      </c>
      <c r="J346" s="116">
        <v>5</v>
      </c>
      <c r="K346" s="116">
        <v>61</v>
      </c>
      <c r="L346" s="116">
        <v>10</v>
      </c>
      <c r="M346" s="116">
        <v>14</v>
      </c>
      <c r="N346" s="116">
        <v>11</v>
      </c>
      <c r="O346" s="117" t="s">
        <v>5</v>
      </c>
      <c r="P346" s="116">
        <v>21021</v>
      </c>
      <c r="Q346" s="118">
        <v>525</v>
      </c>
      <c r="R346" s="117" t="s">
        <v>5</v>
      </c>
      <c r="S346" s="118"/>
      <c r="T346" s="116"/>
      <c r="U346" s="119"/>
      <c r="V346" s="142" t="s">
        <v>368</v>
      </c>
      <c r="W346" s="28">
        <v>5</v>
      </c>
      <c r="X346" s="142">
        <v>12.19</v>
      </c>
      <c r="Y346" s="119" t="s">
        <v>269</v>
      </c>
    </row>
    <row r="347" spans="1:25" s="96" customFormat="1" ht="14.25">
      <c r="A347" s="178" t="s">
        <v>799</v>
      </c>
      <c r="B347" s="408">
        <v>1</v>
      </c>
      <c r="C347" s="115">
        <v>43877</v>
      </c>
      <c r="D347" s="115">
        <v>43878</v>
      </c>
      <c r="E347" s="116">
        <v>6205</v>
      </c>
      <c r="F347" s="116">
        <v>6205</v>
      </c>
      <c r="G347" s="116">
        <v>247</v>
      </c>
      <c r="H347" s="116">
        <v>0</v>
      </c>
      <c r="I347" s="116">
        <v>0</v>
      </c>
      <c r="J347" s="116">
        <v>19</v>
      </c>
      <c r="K347" s="116">
        <v>131</v>
      </c>
      <c r="L347" s="116">
        <v>10</v>
      </c>
      <c r="M347" s="116">
        <v>71</v>
      </c>
      <c r="N347" s="116">
        <v>45</v>
      </c>
      <c r="O347" s="117" t="s">
        <v>33</v>
      </c>
      <c r="P347" s="116">
        <v>31918</v>
      </c>
      <c r="Q347" s="118">
        <v>952</v>
      </c>
      <c r="R347" s="117" t="s">
        <v>33</v>
      </c>
      <c r="S347" s="144"/>
      <c r="T347" s="143"/>
      <c r="U347" s="145"/>
      <c r="V347" s="146" t="s">
        <v>368</v>
      </c>
      <c r="W347" s="28">
        <v>5</v>
      </c>
      <c r="X347" s="146">
        <v>3</v>
      </c>
      <c r="Y347" s="145" t="s">
        <v>269</v>
      </c>
    </row>
    <row r="348" spans="1:240" ht="14.25">
      <c r="A348" s="178" t="s">
        <v>800</v>
      </c>
      <c r="B348" s="408">
        <v>1</v>
      </c>
      <c r="C348" s="115">
        <v>43892</v>
      </c>
      <c r="D348" s="115">
        <v>43893</v>
      </c>
      <c r="E348" s="116">
        <v>5704</v>
      </c>
      <c r="F348" s="116">
        <v>5410</v>
      </c>
      <c r="G348" s="116">
        <v>340</v>
      </c>
      <c r="H348" s="116">
        <v>294</v>
      </c>
      <c r="I348" s="116">
        <v>0</v>
      </c>
      <c r="J348" s="116">
        <v>7</v>
      </c>
      <c r="K348" s="116">
        <v>400</v>
      </c>
      <c r="L348" s="116">
        <v>18</v>
      </c>
      <c r="M348" s="116">
        <v>0</v>
      </c>
      <c r="N348" s="116">
        <v>0</v>
      </c>
      <c r="O348" s="117" t="s">
        <v>33</v>
      </c>
      <c r="P348" s="143">
        <v>70421</v>
      </c>
      <c r="Q348" s="144">
        <v>214</v>
      </c>
      <c r="R348" s="117" t="s">
        <v>33</v>
      </c>
      <c r="S348" s="144"/>
      <c r="T348" s="143"/>
      <c r="U348" s="145"/>
      <c r="V348" s="146" t="s">
        <v>368</v>
      </c>
      <c r="W348" s="28">
        <v>5</v>
      </c>
      <c r="X348" s="146">
        <v>3</v>
      </c>
      <c r="Y348" s="145" t="s">
        <v>269</v>
      </c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  <c r="BH348" s="96"/>
      <c r="BI348" s="96"/>
      <c r="BJ348" s="96"/>
      <c r="BK348" s="96"/>
      <c r="BL348" s="96"/>
      <c r="BM348" s="96"/>
      <c r="BN348" s="96"/>
      <c r="BO348" s="96"/>
      <c r="BP348" s="96"/>
      <c r="BQ348" s="96"/>
      <c r="BR348" s="96"/>
      <c r="BS348" s="96"/>
      <c r="BT348" s="96"/>
      <c r="BU348" s="96"/>
      <c r="BV348" s="96"/>
      <c r="BW348" s="96"/>
      <c r="BX348" s="96"/>
      <c r="BY348" s="96"/>
      <c r="BZ348" s="96"/>
      <c r="CA348" s="96"/>
      <c r="CB348" s="96"/>
      <c r="CC348" s="96"/>
      <c r="CD348" s="96"/>
      <c r="CE348" s="96"/>
      <c r="CF348" s="96"/>
      <c r="CG348" s="96"/>
      <c r="CH348" s="96"/>
      <c r="CI348" s="96"/>
      <c r="CJ348" s="96"/>
      <c r="CK348" s="96"/>
      <c r="CL348" s="96"/>
      <c r="CM348" s="96"/>
      <c r="CN348" s="96"/>
      <c r="CO348" s="96"/>
      <c r="CP348" s="96"/>
      <c r="CQ348" s="96"/>
      <c r="CR348" s="96"/>
      <c r="CS348" s="96"/>
      <c r="CT348" s="96"/>
      <c r="CU348" s="96"/>
      <c r="CV348" s="96"/>
      <c r="CW348" s="96"/>
      <c r="CX348" s="96"/>
      <c r="CY348" s="96"/>
      <c r="CZ348" s="96"/>
      <c r="DA348" s="96"/>
      <c r="DB348" s="96"/>
      <c r="DC348" s="96"/>
      <c r="DD348" s="96"/>
      <c r="DE348" s="96"/>
      <c r="DF348" s="96"/>
      <c r="DG348" s="96"/>
      <c r="DH348" s="96"/>
      <c r="DI348" s="96"/>
      <c r="DJ348" s="96"/>
      <c r="DK348" s="96"/>
      <c r="DL348" s="96"/>
      <c r="DM348" s="96"/>
      <c r="DN348" s="96"/>
      <c r="DO348" s="96"/>
      <c r="DP348" s="96"/>
      <c r="DQ348" s="96"/>
      <c r="DR348" s="96"/>
      <c r="DS348" s="96"/>
      <c r="DT348" s="96"/>
      <c r="DU348" s="96"/>
      <c r="DV348" s="96"/>
      <c r="DW348" s="96"/>
      <c r="DX348" s="96"/>
      <c r="DY348" s="96"/>
      <c r="DZ348" s="96"/>
      <c r="EA348" s="96"/>
      <c r="EB348" s="96"/>
      <c r="EC348" s="96"/>
      <c r="ED348" s="96"/>
      <c r="EE348" s="96"/>
      <c r="EF348" s="96"/>
      <c r="EG348" s="96"/>
      <c r="EH348" s="96"/>
      <c r="EI348" s="96"/>
      <c r="EJ348" s="96"/>
      <c r="EK348" s="96"/>
      <c r="EL348" s="96"/>
      <c r="EM348" s="96"/>
      <c r="EN348" s="96"/>
      <c r="EO348" s="96"/>
      <c r="EP348" s="96"/>
      <c r="EQ348" s="96"/>
      <c r="ER348" s="96"/>
      <c r="ES348" s="96"/>
      <c r="ET348" s="96"/>
      <c r="EU348" s="96"/>
      <c r="EV348" s="96"/>
      <c r="EW348" s="96"/>
      <c r="EX348" s="96"/>
      <c r="EY348" s="96"/>
      <c r="EZ348" s="96"/>
      <c r="FA348" s="96"/>
      <c r="FB348" s="96"/>
      <c r="FC348" s="96"/>
      <c r="FD348" s="96"/>
      <c r="FE348" s="96"/>
      <c r="FF348" s="96"/>
      <c r="FG348" s="96"/>
      <c r="FH348" s="96"/>
      <c r="FI348" s="96"/>
      <c r="FJ348" s="96"/>
      <c r="FK348" s="96"/>
      <c r="FL348" s="96"/>
      <c r="FM348" s="96"/>
      <c r="FN348" s="96"/>
      <c r="FO348" s="96"/>
      <c r="FP348" s="96"/>
      <c r="FQ348" s="96"/>
      <c r="FR348" s="96"/>
      <c r="FS348" s="96"/>
      <c r="FT348" s="96"/>
      <c r="FU348" s="96"/>
      <c r="FV348" s="96"/>
      <c r="FW348" s="96"/>
      <c r="FX348" s="96"/>
      <c r="FY348" s="96"/>
      <c r="FZ348" s="96"/>
      <c r="GA348" s="96"/>
      <c r="GB348" s="96"/>
      <c r="GC348" s="96"/>
      <c r="GD348" s="96"/>
      <c r="GE348" s="96"/>
      <c r="GF348" s="96"/>
      <c r="GG348" s="96"/>
      <c r="GH348" s="96"/>
      <c r="GI348" s="96"/>
      <c r="GJ348" s="96"/>
      <c r="GK348" s="96"/>
      <c r="GL348" s="96"/>
      <c r="GM348" s="96"/>
      <c r="GN348" s="96"/>
      <c r="GO348" s="96"/>
      <c r="GP348" s="96"/>
      <c r="GQ348" s="96"/>
      <c r="GR348" s="96"/>
      <c r="GS348" s="96"/>
      <c r="GT348" s="96"/>
      <c r="GU348" s="96"/>
      <c r="GV348" s="96"/>
      <c r="GW348" s="96"/>
      <c r="GX348" s="96"/>
      <c r="GY348" s="96"/>
      <c r="GZ348" s="96"/>
      <c r="HA348" s="96"/>
      <c r="HB348" s="96"/>
      <c r="HC348" s="96"/>
      <c r="HD348" s="96"/>
      <c r="HE348" s="96"/>
      <c r="HF348" s="96"/>
      <c r="HG348" s="96"/>
      <c r="HH348" s="96"/>
      <c r="HI348" s="96"/>
      <c r="HJ348" s="96"/>
      <c r="HK348" s="96"/>
      <c r="HL348" s="96"/>
      <c r="HM348" s="96"/>
      <c r="HN348" s="96"/>
      <c r="HO348" s="96"/>
      <c r="HP348" s="96"/>
      <c r="HQ348" s="96"/>
      <c r="HR348" s="96"/>
      <c r="HS348" s="96"/>
      <c r="HT348" s="96"/>
      <c r="HU348" s="96"/>
      <c r="HV348" s="96"/>
      <c r="HW348" s="96"/>
      <c r="HX348" s="96"/>
      <c r="HY348" s="96"/>
      <c r="HZ348" s="96"/>
      <c r="IA348" s="96"/>
      <c r="IB348" s="96"/>
      <c r="IC348" s="96"/>
      <c r="ID348" s="96"/>
      <c r="IE348" s="96"/>
      <c r="IF348" s="96"/>
    </row>
    <row r="349" spans="1:240" ht="14.25">
      <c r="A349" s="178" t="s">
        <v>801</v>
      </c>
      <c r="B349" s="408">
        <v>1</v>
      </c>
      <c r="C349" s="115">
        <v>43892</v>
      </c>
      <c r="D349" s="115">
        <v>43893</v>
      </c>
      <c r="E349" s="116">
        <v>3192</v>
      </c>
      <c r="F349" s="116">
        <v>3144</v>
      </c>
      <c r="G349" s="116">
        <v>120</v>
      </c>
      <c r="H349" s="116">
        <v>48</v>
      </c>
      <c r="I349" s="116">
        <v>0</v>
      </c>
      <c r="J349" s="116">
        <v>2</v>
      </c>
      <c r="K349" s="116">
        <v>105</v>
      </c>
      <c r="L349" s="116">
        <v>2</v>
      </c>
      <c r="M349" s="116">
        <v>0</v>
      </c>
      <c r="N349" s="116">
        <v>0</v>
      </c>
      <c r="O349" s="117" t="s">
        <v>33</v>
      </c>
      <c r="P349" s="143">
        <v>24210</v>
      </c>
      <c r="Q349" s="144">
        <v>0</v>
      </c>
      <c r="R349" s="117" t="s">
        <v>33</v>
      </c>
      <c r="S349" s="144"/>
      <c r="T349" s="143"/>
      <c r="U349" s="145"/>
      <c r="V349" s="146" t="s">
        <v>368</v>
      </c>
      <c r="W349" s="28">
        <v>5</v>
      </c>
      <c r="X349" s="146">
        <v>18</v>
      </c>
      <c r="Y349" s="145" t="s">
        <v>269</v>
      </c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  <c r="AX349" s="96"/>
      <c r="AY349" s="96"/>
      <c r="AZ349" s="96"/>
      <c r="BA349" s="96"/>
      <c r="BB349" s="96"/>
      <c r="BC349" s="96"/>
      <c r="BD349" s="96"/>
      <c r="BE349" s="96"/>
      <c r="BF349" s="96"/>
      <c r="BG349" s="96"/>
      <c r="BH349" s="96"/>
      <c r="BI349" s="96"/>
      <c r="BJ349" s="96"/>
      <c r="BK349" s="96"/>
      <c r="BL349" s="96"/>
      <c r="BM349" s="96"/>
      <c r="BN349" s="96"/>
      <c r="BO349" s="96"/>
      <c r="BP349" s="96"/>
      <c r="BQ349" s="96"/>
      <c r="BR349" s="96"/>
      <c r="BS349" s="96"/>
      <c r="BT349" s="96"/>
      <c r="BU349" s="96"/>
      <c r="BV349" s="96"/>
      <c r="BW349" s="96"/>
      <c r="BX349" s="96"/>
      <c r="BY349" s="96"/>
      <c r="BZ349" s="96"/>
      <c r="CA349" s="96"/>
      <c r="CB349" s="96"/>
      <c r="CC349" s="96"/>
      <c r="CD349" s="96"/>
      <c r="CE349" s="96"/>
      <c r="CF349" s="96"/>
      <c r="CG349" s="96"/>
      <c r="CH349" s="96"/>
      <c r="CI349" s="96"/>
      <c r="CJ349" s="96"/>
      <c r="CK349" s="96"/>
      <c r="CL349" s="96"/>
      <c r="CM349" s="96"/>
      <c r="CN349" s="96"/>
      <c r="CO349" s="96"/>
      <c r="CP349" s="96"/>
      <c r="CQ349" s="96"/>
      <c r="CR349" s="96"/>
      <c r="CS349" s="96"/>
      <c r="CT349" s="96"/>
      <c r="CU349" s="96"/>
      <c r="CV349" s="96"/>
      <c r="CW349" s="96"/>
      <c r="CX349" s="96"/>
      <c r="CY349" s="96"/>
      <c r="CZ349" s="96"/>
      <c r="DA349" s="96"/>
      <c r="DB349" s="96"/>
      <c r="DC349" s="96"/>
      <c r="DD349" s="96"/>
      <c r="DE349" s="96"/>
      <c r="DF349" s="96"/>
      <c r="DG349" s="96"/>
      <c r="DH349" s="96"/>
      <c r="DI349" s="96"/>
      <c r="DJ349" s="96"/>
      <c r="DK349" s="96"/>
      <c r="DL349" s="96"/>
      <c r="DM349" s="96"/>
      <c r="DN349" s="96"/>
      <c r="DO349" s="96"/>
      <c r="DP349" s="96"/>
      <c r="DQ349" s="96"/>
      <c r="DR349" s="96"/>
      <c r="DS349" s="96"/>
      <c r="DT349" s="96"/>
      <c r="DU349" s="96"/>
      <c r="DV349" s="96"/>
      <c r="DW349" s="96"/>
      <c r="DX349" s="96"/>
      <c r="DY349" s="96"/>
      <c r="DZ349" s="96"/>
      <c r="EA349" s="96"/>
      <c r="EB349" s="96"/>
      <c r="EC349" s="96"/>
      <c r="ED349" s="96"/>
      <c r="EE349" s="96"/>
      <c r="EF349" s="96"/>
      <c r="EG349" s="96"/>
      <c r="EH349" s="96"/>
      <c r="EI349" s="96"/>
      <c r="EJ349" s="96"/>
      <c r="EK349" s="96"/>
      <c r="EL349" s="96"/>
      <c r="EM349" s="96"/>
      <c r="EN349" s="96"/>
      <c r="EO349" s="96"/>
      <c r="EP349" s="96"/>
      <c r="EQ349" s="96"/>
      <c r="ER349" s="96"/>
      <c r="ES349" s="96"/>
      <c r="ET349" s="96"/>
      <c r="EU349" s="96"/>
      <c r="EV349" s="96"/>
      <c r="EW349" s="96"/>
      <c r="EX349" s="96"/>
      <c r="EY349" s="96"/>
      <c r="EZ349" s="96"/>
      <c r="FA349" s="96"/>
      <c r="FB349" s="96"/>
      <c r="FC349" s="96"/>
      <c r="FD349" s="96"/>
      <c r="FE349" s="96"/>
      <c r="FF349" s="96"/>
      <c r="FG349" s="96"/>
      <c r="FH349" s="96"/>
      <c r="FI349" s="96"/>
      <c r="FJ349" s="96"/>
      <c r="FK349" s="96"/>
      <c r="FL349" s="96"/>
      <c r="FM349" s="96"/>
      <c r="FN349" s="96"/>
      <c r="FO349" s="96"/>
      <c r="FP349" s="96"/>
      <c r="FQ349" s="96"/>
      <c r="FR349" s="96"/>
      <c r="FS349" s="96"/>
      <c r="FT349" s="96"/>
      <c r="FU349" s="96"/>
      <c r="FV349" s="96"/>
      <c r="FW349" s="96"/>
      <c r="FX349" s="96"/>
      <c r="FY349" s="96"/>
      <c r="FZ349" s="96"/>
      <c r="GA349" s="96"/>
      <c r="GB349" s="96"/>
      <c r="GC349" s="96"/>
      <c r="GD349" s="96"/>
      <c r="GE349" s="96"/>
      <c r="GF349" s="96"/>
      <c r="GG349" s="96"/>
      <c r="GH349" s="96"/>
      <c r="GI349" s="96"/>
      <c r="GJ349" s="96"/>
      <c r="GK349" s="96"/>
      <c r="GL349" s="96"/>
      <c r="GM349" s="96"/>
      <c r="GN349" s="96"/>
      <c r="GO349" s="96"/>
      <c r="GP349" s="96"/>
      <c r="GQ349" s="96"/>
      <c r="GR349" s="96"/>
      <c r="GS349" s="96"/>
      <c r="GT349" s="96"/>
      <c r="GU349" s="96"/>
      <c r="GV349" s="96"/>
      <c r="GW349" s="96"/>
      <c r="GX349" s="96"/>
      <c r="GY349" s="96"/>
      <c r="GZ349" s="96"/>
      <c r="HA349" s="96"/>
      <c r="HB349" s="96"/>
      <c r="HC349" s="96"/>
      <c r="HD349" s="96"/>
      <c r="HE349" s="96"/>
      <c r="HF349" s="96"/>
      <c r="HG349" s="96"/>
      <c r="HH349" s="96"/>
      <c r="HI349" s="96"/>
      <c r="HJ349" s="96"/>
      <c r="HK349" s="96"/>
      <c r="HL349" s="96"/>
      <c r="HM349" s="96"/>
      <c r="HN349" s="96"/>
      <c r="HO349" s="96"/>
      <c r="HP349" s="96"/>
      <c r="HQ349" s="96"/>
      <c r="HR349" s="96"/>
      <c r="HS349" s="96"/>
      <c r="HT349" s="96"/>
      <c r="HU349" s="96"/>
      <c r="HV349" s="96"/>
      <c r="HW349" s="96"/>
      <c r="HX349" s="96"/>
      <c r="HY349" s="96"/>
      <c r="HZ349" s="96"/>
      <c r="IA349" s="96"/>
      <c r="IB349" s="96"/>
      <c r="IC349" s="96"/>
      <c r="ID349" s="96"/>
      <c r="IE349" s="96"/>
      <c r="IF349" s="96"/>
    </row>
    <row r="350" spans="1:240" ht="14.25">
      <c r="A350" s="178" t="s">
        <v>802</v>
      </c>
      <c r="B350" s="408">
        <v>1</v>
      </c>
      <c r="C350" s="115">
        <v>43928</v>
      </c>
      <c r="D350" s="115">
        <v>43931</v>
      </c>
      <c r="E350" s="116">
        <v>3681</v>
      </c>
      <c r="F350" s="116">
        <v>3681</v>
      </c>
      <c r="G350" s="116">
        <v>66</v>
      </c>
      <c r="H350" s="116">
        <v>0</v>
      </c>
      <c r="I350" s="116">
        <v>0</v>
      </c>
      <c r="J350" s="116">
        <v>3</v>
      </c>
      <c r="K350" s="116">
        <v>280</v>
      </c>
      <c r="L350" s="116">
        <v>3</v>
      </c>
      <c r="M350" s="116">
        <v>0</v>
      </c>
      <c r="N350" s="116">
        <v>0</v>
      </c>
      <c r="O350" s="117" t="s">
        <v>5</v>
      </c>
      <c r="P350" s="143">
        <v>57840</v>
      </c>
      <c r="Q350" s="144">
        <v>15457</v>
      </c>
      <c r="R350" s="117" t="s">
        <v>5</v>
      </c>
      <c r="S350" s="144"/>
      <c r="T350" s="143"/>
      <c r="U350" s="145"/>
      <c r="V350" s="146" t="s">
        <v>368</v>
      </c>
      <c r="W350" s="145">
        <v>9</v>
      </c>
      <c r="X350" s="146">
        <v>2</v>
      </c>
      <c r="Y350" s="145" t="s">
        <v>269</v>
      </c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6"/>
      <c r="AV350" s="96"/>
      <c r="AW350" s="96"/>
      <c r="AX350" s="96"/>
      <c r="AY350" s="96"/>
      <c r="AZ350" s="96"/>
      <c r="BA350" s="96"/>
      <c r="BB350" s="96"/>
      <c r="BC350" s="96"/>
      <c r="BD350" s="96"/>
      <c r="BE350" s="96"/>
      <c r="BF350" s="96"/>
      <c r="BG350" s="96"/>
      <c r="BH350" s="96"/>
      <c r="BI350" s="96"/>
      <c r="BJ350" s="96"/>
      <c r="BK350" s="96"/>
      <c r="BL350" s="96"/>
      <c r="BM350" s="96"/>
      <c r="BN350" s="96"/>
      <c r="BO350" s="96"/>
      <c r="BP350" s="96"/>
      <c r="BQ350" s="96"/>
      <c r="BR350" s="96"/>
      <c r="BS350" s="96"/>
      <c r="BT350" s="96"/>
      <c r="BU350" s="96"/>
      <c r="BV350" s="96"/>
      <c r="BW350" s="96"/>
      <c r="BX350" s="96"/>
      <c r="BY350" s="96"/>
      <c r="BZ350" s="96"/>
      <c r="CA350" s="96"/>
      <c r="CB350" s="96"/>
      <c r="CC350" s="96"/>
      <c r="CD350" s="96"/>
      <c r="CE350" s="96"/>
      <c r="CF350" s="96"/>
      <c r="CG350" s="96"/>
      <c r="CH350" s="96"/>
      <c r="CI350" s="96"/>
      <c r="CJ350" s="96"/>
      <c r="CK350" s="96"/>
      <c r="CL350" s="96"/>
      <c r="CM350" s="96"/>
      <c r="CN350" s="96"/>
      <c r="CO350" s="96"/>
      <c r="CP350" s="96"/>
      <c r="CQ350" s="96"/>
      <c r="CR350" s="96"/>
      <c r="CS350" s="96"/>
      <c r="CT350" s="96"/>
      <c r="CU350" s="96"/>
      <c r="CV350" s="96"/>
      <c r="CW350" s="96"/>
      <c r="CX350" s="96"/>
      <c r="CY350" s="96"/>
      <c r="CZ350" s="96"/>
      <c r="DA350" s="96"/>
      <c r="DB350" s="96"/>
      <c r="DC350" s="96"/>
      <c r="DD350" s="96"/>
      <c r="DE350" s="96"/>
      <c r="DF350" s="96"/>
      <c r="DG350" s="96"/>
      <c r="DH350" s="96"/>
      <c r="DI350" s="96"/>
      <c r="DJ350" s="96"/>
      <c r="DK350" s="96"/>
      <c r="DL350" s="96"/>
      <c r="DM350" s="96"/>
      <c r="DN350" s="96"/>
      <c r="DO350" s="96"/>
      <c r="DP350" s="96"/>
      <c r="DQ350" s="96"/>
      <c r="DR350" s="96"/>
      <c r="DS350" s="96"/>
      <c r="DT350" s="96"/>
      <c r="DU350" s="96"/>
      <c r="DV350" s="96"/>
      <c r="DW350" s="96"/>
      <c r="DX350" s="96"/>
      <c r="DY350" s="96"/>
      <c r="DZ350" s="96"/>
      <c r="EA350" s="96"/>
      <c r="EB350" s="96"/>
      <c r="EC350" s="96"/>
      <c r="ED350" s="96"/>
      <c r="EE350" s="96"/>
      <c r="EF350" s="96"/>
      <c r="EG350" s="96"/>
      <c r="EH350" s="96"/>
      <c r="EI350" s="96"/>
      <c r="EJ350" s="96"/>
      <c r="EK350" s="96"/>
      <c r="EL350" s="96"/>
      <c r="EM350" s="96"/>
      <c r="EN350" s="96"/>
      <c r="EO350" s="96"/>
      <c r="EP350" s="96"/>
      <c r="EQ350" s="96"/>
      <c r="ER350" s="96"/>
      <c r="ES350" s="96"/>
      <c r="ET350" s="96"/>
      <c r="EU350" s="96"/>
      <c r="EV350" s="96"/>
      <c r="EW350" s="96"/>
      <c r="EX350" s="96"/>
      <c r="EY350" s="96"/>
      <c r="EZ350" s="96"/>
      <c r="FA350" s="96"/>
      <c r="FB350" s="96"/>
      <c r="FC350" s="96"/>
      <c r="FD350" s="96"/>
      <c r="FE350" s="96"/>
      <c r="FF350" s="96"/>
      <c r="FG350" s="96"/>
      <c r="FH350" s="96"/>
      <c r="FI350" s="96"/>
      <c r="FJ350" s="96"/>
      <c r="FK350" s="96"/>
      <c r="FL350" s="96"/>
      <c r="FM350" s="96"/>
      <c r="FN350" s="96"/>
      <c r="FO350" s="96"/>
      <c r="FP350" s="96"/>
      <c r="FQ350" s="96"/>
      <c r="FR350" s="96"/>
      <c r="FS350" s="96"/>
      <c r="FT350" s="96"/>
      <c r="FU350" s="96"/>
      <c r="FV350" s="96"/>
      <c r="FW350" s="96"/>
      <c r="FX350" s="96"/>
      <c r="FY350" s="96"/>
      <c r="FZ350" s="96"/>
      <c r="GA350" s="96"/>
      <c r="GB350" s="96"/>
      <c r="GC350" s="96"/>
      <c r="GD350" s="96"/>
      <c r="GE350" s="96"/>
      <c r="GF350" s="96"/>
      <c r="GG350" s="96"/>
      <c r="GH350" s="96"/>
      <c r="GI350" s="96"/>
      <c r="GJ350" s="96"/>
      <c r="GK350" s="96"/>
      <c r="GL350" s="96"/>
      <c r="GM350" s="96"/>
      <c r="GN350" s="96"/>
      <c r="GO350" s="96"/>
      <c r="GP350" s="96"/>
      <c r="GQ350" s="96"/>
      <c r="GR350" s="96"/>
      <c r="GS350" s="96"/>
      <c r="GT350" s="96"/>
      <c r="GU350" s="96"/>
      <c r="GV350" s="96"/>
      <c r="GW350" s="96"/>
      <c r="GX350" s="96"/>
      <c r="GY350" s="96"/>
      <c r="GZ350" s="96"/>
      <c r="HA350" s="96"/>
      <c r="HB350" s="96"/>
      <c r="HC350" s="96"/>
      <c r="HD350" s="96"/>
      <c r="HE350" s="96"/>
      <c r="HF350" s="96"/>
      <c r="HG350" s="96"/>
      <c r="HH350" s="96"/>
      <c r="HI350" s="96"/>
      <c r="HJ350" s="96"/>
      <c r="HK350" s="96"/>
      <c r="HL350" s="96"/>
      <c r="HM350" s="96"/>
      <c r="HN350" s="96"/>
      <c r="HO350" s="96"/>
      <c r="HP350" s="96"/>
      <c r="HQ350" s="96"/>
      <c r="HR350" s="96"/>
      <c r="HS350" s="96"/>
      <c r="HT350" s="96"/>
      <c r="HU350" s="96"/>
      <c r="HV350" s="96"/>
      <c r="HW350" s="96"/>
      <c r="HX350" s="96"/>
      <c r="HY350" s="96"/>
      <c r="HZ350" s="96"/>
      <c r="IA350" s="96"/>
      <c r="IB350" s="96"/>
      <c r="IC350" s="96"/>
      <c r="ID350" s="96"/>
      <c r="IE350" s="96"/>
      <c r="IF350" s="96"/>
    </row>
    <row r="351" spans="1:240" ht="14.25">
      <c r="A351" s="178" t="s">
        <v>803</v>
      </c>
      <c r="B351" s="408">
        <v>1</v>
      </c>
      <c r="C351" s="115">
        <v>43928</v>
      </c>
      <c r="D351" s="115">
        <v>43931</v>
      </c>
      <c r="E351" s="116">
        <v>85532</v>
      </c>
      <c r="F351" s="116">
        <v>85218</v>
      </c>
      <c r="G351" s="116">
        <v>839</v>
      </c>
      <c r="H351" s="116">
        <v>314</v>
      </c>
      <c r="I351" s="116">
        <v>0</v>
      </c>
      <c r="J351" s="116">
        <v>41</v>
      </c>
      <c r="K351" s="116">
        <v>4259</v>
      </c>
      <c r="L351" s="116">
        <v>100</v>
      </c>
      <c r="M351" s="116">
        <v>433</v>
      </c>
      <c r="N351" s="116">
        <v>237</v>
      </c>
      <c r="O351" s="117" t="s">
        <v>5</v>
      </c>
      <c r="P351" s="143">
        <v>125117</v>
      </c>
      <c r="Q351" s="144">
        <v>48264</v>
      </c>
      <c r="R351" s="117" t="s">
        <v>5</v>
      </c>
      <c r="S351" s="144"/>
      <c r="T351" s="143"/>
      <c r="U351" s="145"/>
      <c r="V351" s="146" t="s">
        <v>368</v>
      </c>
      <c r="W351" s="145">
        <v>9</v>
      </c>
      <c r="X351" s="146">
        <v>2</v>
      </c>
      <c r="Y351" s="145" t="s">
        <v>269</v>
      </c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  <c r="AX351" s="96"/>
      <c r="AY351" s="96"/>
      <c r="AZ351" s="96"/>
      <c r="BA351" s="96"/>
      <c r="BB351" s="96"/>
      <c r="BC351" s="96"/>
      <c r="BD351" s="96"/>
      <c r="BE351" s="96"/>
      <c r="BF351" s="96"/>
      <c r="BG351" s="96"/>
      <c r="BH351" s="96"/>
      <c r="BI351" s="96"/>
      <c r="BJ351" s="96"/>
      <c r="BK351" s="96"/>
      <c r="BL351" s="96"/>
      <c r="BM351" s="96"/>
      <c r="BN351" s="96"/>
      <c r="BO351" s="96"/>
      <c r="BP351" s="96"/>
      <c r="BQ351" s="96"/>
      <c r="BR351" s="96"/>
      <c r="BS351" s="96"/>
      <c r="BT351" s="96"/>
      <c r="BU351" s="96"/>
      <c r="BV351" s="96"/>
      <c r="BW351" s="96"/>
      <c r="BX351" s="96"/>
      <c r="BY351" s="96"/>
      <c r="BZ351" s="96"/>
      <c r="CA351" s="96"/>
      <c r="CB351" s="96"/>
      <c r="CC351" s="96"/>
      <c r="CD351" s="96"/>
      <c r="CE351" s="96"/>
      <c r="CF351" s="96"/>
      <c r="CG351" s="96"/>
      <c r="CH351" s="96"/>
      <c r="CI351" s="96"/>
      <c r="CJ351" s="96"/>
      <c r="CK351" s="96"/>
      <c r="CL351" s="96"/>
      <c r="CM351" s="96"/>
      <c r="CN351" s="96"/>
      <c r="CO351" s="96"/>
      <c r="CP351" s="96"/>
      <c r="CQ351" s="96"/>
      <c r="CR351" s="96"/>
      <c r="CS351" s="96"/>
      <c r="CT351" s="96"/>
      <c r="CU351" s="96"/>
      <c r="CV351" s="96"/>
      <c r="CW351" s="96"/>
      <c r="CX351" s="96"/>
      <c r="CY351" s="96"/>
      <c r="CZ351" s="96"/>
      <c r="DA351" s="96"/>
      <c r="DB351" s="96"/>
      <c r="DC351" s="96"/>
      <c r="DD351" s="96"/>
      <c r="DE351" s="96"/>
      <c r="DF351" s="96"/>
      <c r="DG351" s="96"/>
      <c r="DH351" s="96"/>
      <c r="DI351" s="96"/>
      <c r="DJ351" s="96"/>
      <c r="DK351" s="96"/>
      <c r="DL351" s="96"/>
      <c r="DM351" s="96"/>
      <c r="DN351" s="96"/>
      <c r="DO351" s="96"/>
      <c r="DP351" s="96"/>
      <c r="DQ351" s="96"/>
      <c r="DR351" s="96"/>
      <c r="DS351" s="96"/>
      <c r="DT351" s="96"/>
      <c r="DU351" s="96"/>
      <c r="DV351" s="96"/>
      <c r="DW351" s="96"/>
      <c r="DX351" s="96"/>
      <c r="DY351" s="96"/>
      <c r="DZ351" s="96"/>
      <c r="EA351" s="96"/>
      <c r="EB351" s="96"/>
      <c r="EC351" s="96"/>
      <c r="ED351" s="96"/>
      <c r="EE351" s="96"/>
      <c r="EF351" s="96"/>
      <c r="EG351" s="96"/>
      <c r="EH351" s="96"/>
      <c r="EI351" s="96"/>
      <c r="EJ351" s="96"/>
      <c r="EK351" s="96"/>
      <c r="EL351" s="96"/>
      <c r="EM351" s="96"/>
      <c r="EN351" s="96"/>
      <c r="EO351" s="96"/>
      <c r="EP351" s="96"/>
      <c r="EQ351" s="96"/>
      <c r="ER351" s="96"/>
      <c r="ES351" s="96"/>
      <c r="ET351" s="96"/>
      <c r="EU351" s="96"/>
      <c r="EV351" s="96"/>
      <c r="EW351" s="96"/>
      <c r="EX351" s="96"/>
      <c r="EY351" s="96"/>
      <c r="EZ351" s="96"/>
      <c r="FA351" s="96"/>
      <c r="FB351" s="96"/>
      <c r="FC351" s="96"/>
      <c r="FD351" s="96"/>
      <c r="FE351" s="96"/>
      <c r="FF351" s="96"/>
      <c r="FG351" s="96"/>
      <c r="FH351" s="96"/>
      <c r="FI351" s="96"/>
      <c r="FJ351" s="96"/>
      <c r="FK351" s="96"/>
      <c r="FL351" s="96"/>
      <c r="FM351" s="96"/>
      <c r="FN351" s="96"/>
      <c r="FO351" s="96"/>
      <c r="FP351" s="96"/>
      <c r="FQ351" s="96"/>
      <c r="FR351" s="96"/>
      <c r="FS351" s="96"/>
      <c r="FT351" s="96"/>
      <c r="FU351" s="96"/>
      <c r="FV351" s="96"/>
      <c r="FW351" s="96"/>
      <c r="FX351" s="96"/>
      <c r="FY351" s="96"/>
      <c r="FZ351" s="96"/>
      <c r="GA351" s="96"/>
      <c r="GB351" s="96"/>
      <c r="GC351" s="96"/>
      <c r="GD351" s="96"/>
      <c r="GE351" s="96"/>
      <c r="GF351" s="96"/>
      <c r="GG351" s="96"/>
      <c r="GH351" s="96"/>
      <c r="GI351" s="96"/>
      <c r="GJ351" s="96"/>
      <c r="GK351" s="96"/>
      <c r="GL351" s="96"/>
      <c r="GM351" s="96"/>
      <c r="GN351" s="96"/>
      <c r="GO351" s="96"/>
      <c r="GP351" s="96"/>
      <c r="GQ351" s="96"/>
      <c r="GR351" s="96"/>
      <c r="GS351" s="96"/>
      <c r="GT351" s="96"/>
      <c r="GU351" s="96"/>
      <c r="GV351" s="96"/>
      <c r="GW351" s="96"/>
      <c r="GX351" s="96"/>
      <c r="GY351" s="96"/>
      <c r="GZ351" s="96"/>
      <c r="HA351" s="96"/>
      <c r="HB351" s="96"/>
      <c r="HC351" s="96"/>
      <c r="HD351" s="96"/>
      <c r="HE351" s="96"/>
      <c r="HF351" s="96"/>
      <c r="HG351" s="96"/>
      <c r="HH351" s="96"/>
      <c r="HI351" s="96"/>
      <c r="HJ351" s="96"/>
      <c r="HK351" s="96"/>
      <c r="HL351" s="96"/>
      <c r="HM351" s="96"/>
      <c r="HN351" s="96"/>
      <c r="HO351" s="96"/>
      <c r="HP351" s="96"/>
      <c r="HQ351" s="96"/>
      <c r="HR351" s="96"/>
      <c r="HS351" s="96"/>
      <c r="HT351" s="96"/>
      <c r="HU351" s="96"/>
      <c r="HV351" s="96"/>
      <c r="HW351" s="96"/>
      <c r="HX351" s="96"/>
      <c r="HY351" s="96"/>
      <c r="HZ351" s="96"/>
      <c r="IA351" s="96"/>
      <c r="IB351" s="96"/>
      <c r="IC351" s="96"/>
      <c r="ID351" s="96"/>
      <c r="IE351" s="96"/>
      <c r="IF351" s="96"/>
    </row>
    <row r="352" spans="1:240" ht="14.25">
      <c r="A352" s="178" t="s">
        <v>804</v>
      </c>
      <c r="B352" s="408">
        <v>1</v>
      </c>
      <c r="C352" s="115">
        <v>43928</v>
      </c>
      <c r="D352" s="115">
        <v>43931</v>
      </c>
      <c r="E352" s="116">
        <v>1398</v>
      </c>
      <c r="F352" s="116">
        <v>1398</v>
      </c>
      <c r="G352" s="116">
        <v>140</v>
      </c>
      <c r="H352" s="116">
        <v>0</v>
      </c>
      <c r="I352" s="116">
        <v>0</v>
      </c>
      <c r="J352" s="116">
        <v>5</v>
      </c>
      <c r="K352" s="116">
        <v>46</v>
      </c>
      <c r="L352" s="116">
        <v>6</v>
      </c>
      <c r="M352" s="116">
        <v>0</v>
      </c>
      <c r="N352" s="116">
        <v>0</v>
      </c>
      <c r="O352" s="117" t="s">
        <v>5</v>
      </c>
      <c r="P352" s="143">
        <v>35201</v>
      </c>
      <c r="Q352" s="144">
        <v>7985</v>
      </c>
      <c r="R352" s="117" t="s">
        <v>5</v>
      </c>
      <c r="S352" s="118"/>
      <c r="T352" s="116"/>
      <c r="U352" s="119"/>
      <c r="V352" s="142" t="s">
        <v>368</v>
      </c>
      <c r="W352" s="145">
        <v>9</v>
      </c>
      <c r="X352" s="142">
        <v>2</v>
      </c>
      <c r="Y352" s="119" t="s">
        <v>269</v>
      </c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6"/>
      <c r="AY352" s="96"/>
      <c r="AZ352" s="96"/>
      <c r="BA352" s="96"/>
      <c r="BB352" s="96"/>
      <c r="BC352" s="96"/>
      <c r="BD352" s="96"/>
      <c r="BE352" s="96"/>
      <c r="BF352" s="96"/>
      <c r="BG352" s="96"/>
      <c r="BH352" s="96"/>
      <c r="BI352" s="96"/>
      <c r="BJ352" s="96"/>
      <c r="BK352" s="96"/>
      <c r="BL352" s="96"/>
      <c r="BM352" s="96"/>
      <c r="BN352" s="96"/>
      <c r="BO352" s="96"/>
      <c r="BP352" s="96"/>
      <c r="BQ352" s="96"/>
      <c r="BR352" s="96"/>
      <c r="BS352" s="96"/>
      <c r="BT352" s="96"/>
      <c r="BU352" s="96"/>
      <c r="BV352" s="96"/>
      <c r="BW352" s="96"/>
      <c r="BX352" s="96"/>
      <c r="BY352" s="96"/>
      <c r="BZ352" s="96"/>
      <c r="CA352" s="96"/>
      <c r="CB352" s="96"/>
      <c r="CC352" s="96"/>
      <c r="CD352" s="96"/>
      <c r="CE352" s="96"/>
      <c r="CF352" s="96"/>
      <c r="CG352" s="96"/>
      <c r="CH352" s="96"/>
      <c r="CI352" s="96"/>
      <c r="CJ352" s="96"/>
      <c r="CK352" s="96"/>
      <c r="CL352" s="96"/>
      <c r="CM352" s="96"/>
      <c r="CN352" s="96"/>
      <c r="CO352" s="96"/>
      <c r="CP352" s="96"/>
      <c r="CQ352" s="96"/>
      <c r="CR352" s="96"/>
      <c r="CS352" s="96"/>
      <c r="CT352" s="96"/>
      <c r="CU352" s="96"/>
      <c r="CV352" s="96"/>
      <c r="CW352" s="96"/>
      <c r="CX352" s="96"/>
      <c r="CY352" s="96"/>
      <c r="CZ352" s="96"/>
      <c r="DA352" s="96"/>
      <c r="DB352" s="96"/>
      <c r="DC352" s="96"/>
      <c r="DD352" s="96"/>
      <c r="DE352" s="96"/>
      <c r="DF352" s="96"/>
      <c r="DG352" s="96"/>
      <c r="DH352" s="96"/>
      <c r="DI352" s="96"/>
      <c r="DJ352" s="96"/>
      <c r="DK352" s="96"/>
      <c r="DL352" s="96"/>
      <c r="DM352" s="96"/>
      <c r="DN352" s="96"/>
      <c r="DO352" s="96"/>
      <c r="DP352" s="96"/>
      <c r="DQ352" s="96"/>
      <c r="DR352" s="96"/>
      <c r="DS352" s="96"/>
      <c r="DT352" s="96"/>
      <c r="DU352" s="96"/>
      <c r="DV352" s="96"/>
      <c r="DW352" s="96"/>
      <c r="DX352" s="96"/>
      <c r="DY352" s="96"/>
      <c r="DZ352" s="96"/>
      <c r="EA352" s="96"/>
      <c r="EB352" s="96"/>
      <c r="EC352" s="96"/>
      <c r="ED352" s="96"/>
      <c r="EE352" s="96"/>
      <c r="EF352" s="96"/>
      <c r="EG352" s="96"/>
      <c r="EH352" s="96"/>
      <c r="EI352" s="96"/>
      <c r="EJ352" s="96"/>
      <c r="EK352" s="96"/>
      <c r="EL352" s="96"/>
      <c r="EM352" s="96"/>
      <c r="EN352" s="96"/>
      <c r="EO352" s="96"/>
      <c r="EP352" s="96"/>
      <c r="EQ352" s="96"/>
      <c r="ER352" s="96"/>
      <c r="ES352" s="96"/>
      <c r="ET352" s="96"/>
      <c r="EU352" s="96"/>
      <c r="EV352" s="96"/>
      <c r="EW352" s="96"/>
      <c r="EX352" s="96"/>
      <c r="EY352" s="96"/>
      <c r="EZ352" s="96"/>
      <c r="FA352" s="96"/>
      <c r="FB352" s="96"/>
      <c r="FC352" s="96"/>
      <c r="FD352" s="96"/>
      <c r="FE352" s="96"/>
      <c r="FF352" s="96"/>
      <c r="FG352" s="96"/>
      <c r="FH352" s="96"/>
      <c r="FI352" s="96"/>
      <c r="FJ352" s="96"/>
      <c r="FK352" s="96"/>
      <c r="FL352" s="96"/>
      <c r="FM352" s="96"/>
      <c r="FN352" s="96"/>
      <c r="FO352" s="96"/>
      <c r="FP352" s="96"/>
      <c r="FQ352" s="96"/>
      <c r="FR352" s="96"/>
      <c r="FS352" s="96"/>
      <c r="FT352" s="96"/>
      <c r="FU352" s="96"/>
      <c r="FV352" s="96"/>
      <c r="FW352" s="96"/>
      <c r="FX352" s="96"/>
      <c r="FY352" s="96"/>
      <c r="FZ352" s="96"/>
      <c r="GA352" s="96"/>
      <c r="GB352" s="96"/>
      <c r="GC352" s="96"/>
      <c r="GD352" s="96"/>
      <c r="GE352" s="96"/>
      <c r="GF352" s="96"/>
      <c r="GG352" s="96"/>
      <c r="GH352" s="96"/>
      <c r="GI352" s="96"/>
      <c r="GJ352" s="96"/>
      <c r="GK352" s="96"/>
      <c r="GL352" s="96"/>
      <c r="GM352" s="96"/>
      <c r="GN352" s="96"/>
      <c r="GO352" s="96"/>
      <c r="GP352" s="96"/>
      <c r="GQ352" s="96"/>
      <c r="GR352" s="96"/>
      <c r="GS352" s="96"/>
      <c r="GT352" s="96"/>
      <c r="GU352" s="96"/>
      <c r="GV352" s="96"/>
      <c r="GW352" s="96"/>
      <c r="GX352" s="96"/>
      <c r="GY352" s="96"/>
      <c r="GZ352" s="96"/>
      <c r="HA352" s="96"/>
      <c r="HB352" s="96"/>
      <c r="HC352" s="96"/>
      <c r="HD352" s="96"/>
      <c r="HE352" s="96"/>
      <c r="HF352" s="96"/>
      <c r="HG352" s="96"/>
      <c r="HH352" s="96"/>
      <c r="HI352" s="96"/>
      <c r="HJ352" s="96"/>
      <c r="HK352" s="96"/>
      <c r="HL352" s="96"/>
      <c r="HM352" s="96"/>
      <c r="HN352" s="96"/>
      <c r="HO352" s="96"/>
      <c r="HP352" s="96"/>
      <c r="HQ352" s="96"/>
      <c r="HR352" s="96"/>
      <c r="HS352" s="96"/>
      <c r="HT352" s="96"/>
      <c r="HU352" s="96"/>
      <c r="HV352" s="96"/>
      <c r="HW352" s="96"/>
      <c r="HX352" s="96"/>
      <c r="HY352" s="96"/>
      <c r="HZ352" s="96"/>
      <c r="IA352" s="96"/>
      <c r="IB352" s="96"/>
      <c r="IC352" s="96"/>
      <c r="ID352" s="96"/>
      <c r="IE352" s="96"/>
      <c r="IF352" s="96"/>
    </row>
    <row r="353" spans="1:25" ht="28.5">
      <c r="A353" s="178" t="s">
        <v>805</v>
      </c>
      <c r="B353" s="408">
        <v>1</v>
      </c>
      <c r="C353" s="115">
        <v>43961</v>
      </c>
      <c r="D353" s="115">
        <v>43963</v>
      </c>
      <c r="E353" s="116">
        <v>8500</v>
      </c>
      <c r="F353" s="116">
        <v>8500</v>
      </c>
      <c r="G353" s="116">
        <v>3570</v>
      </c>
      <c r="H353" s="116">
        <v>0</v>
      </c>
      <c r="I353" s="116">
        <v>0</v>
      </c>
      <c r="J353" s="116">
        <v>29</v>
      </c>
      <c r="K353" s="116">
        <v>265</v>
      </c>
      <c r="L353" s="116">
        <v>104</v>
      </c>
      <c r="M353" s="116">
        <v>0</v>
      </c>
      <c r="N353" s="116">
        <v>0</v>
      </c>
      <c r="O353" s="117" t="s">
        <v>33</v>
      </c>
      <c r="P353" s="116">
        <v>12685</v>
      </c>
      <c r="Q353" s="118">
        <v>998</v>
      </c>
      <c r="R353" s="117" t="s">
        <v>33</v>
      </c>
      <c r="S353" s="118"/>
      <c r="T353" s="116"/>
      <c r="U353" s="119"/>
      <c r="V353" s="142" t="s">
        <v>368</v>
      </c>
      <c r="W353" s="28">
        <v>5</v>
      </c>
      <c r="X353" s="142">
        <v>24</v>
      </c>
      <c r="Y353" s="119" t="s">
        <v>269</v>
      </c>
    </row>
    <row r="354" spans="1:25" ht="14.25">
      <c r="A354" s="178" t="s">
        <v>806</v>
      </c>
      <c r="B354" s="408">
        <v>1</v>
      </c>
      <c r="C354" s="115">
        <v>43962</v>
      </c>
      <c r="D354" s="115">
        <v>43963</v>
      </c>
      <c r="E354" s="116">
        <v>15265</v>
      </c>
      <c r="F354" s="116">
        <v>14665</v>
      </c>
      <c r="G354" s="116">
        <v>140</v>
      </c>
      <c r="H354" s="116">
        <v>600</v>
      </c>
      <c r="I354" s="116">
        <v>0</v>
      </c>
      <c r="J354" s="116">
        <v>3</v>
      </c>
      <c r="K354" s="116">
        <v>270</v>
      </c>
      <c r="L354" s="116">
        <v>4</v>
      </c>
      <c r="M354" s="116">
        <v>0</v>
      </c>
      <c r="N354" s="116">
        <v>0</v>
      </c>
      <c r="O354" s="117" t="s">
        <v>33</v>
      </c>
      <c r="P354" s="116">
        <v>27206</v>
      </c>
      <c r="Q354" s="118">
        <v>1622</v>
      </c>
      <c r="R354" s="117" t="s">
        <v>33</v>
      </c>
      <c r="S354" s="118"/>
      <c r="T354" s="116"/>
      <c r="U354" s="119"/>
      <c r="V354" s="142" t="s">
        <v>368</v>
      </c>
      <c r="W354" s="28">
        <v>5</v>
      </c>
      <c r="X354" s="142">
        <v>16</v>
      </c>
      <c r="Y354" s="119" t="s">
        <v>269</v>
      </c>
    </row>
    <row r="355" spans="1:25" ht="14.25">
      <c r="A355" s="178" t="s">
        <v>807</v>
      </c>
      <c r="B355" s="408">
        <v>1</v>
      </c>
      <c r="C355" s="115">
        <v>44099</v>
      </c>
      <c r="D355" s="115">
        <v>44102</v>
      </c>
      <c r="E355" s="116">
        <v>77194</v>
      </c>
      <c r="F355" s="116">
        <v>62086</v>
      </c>
      <c r="G355" s="116">
        <v>28591</v>
      </c>
      <c r="H355" s="116">
        <v>15108</v>
      </c>
      <c r="I355" s="116">
        <v>6155</v>
      </c>
      <c r="J355" s="116">
        <v>60</v>
      </c>
      <c r="K355" s="116">
        <v>1632</v>
      </c>
      <c r="L355" s="116">
        <v>1059</v>
      </c>
      <c r="M355" s="116">
        <v>21</v>
      </c>
      <c r="N355" s="116">
        <v>10</v>
      </c>
      <c r="O355" s="117" t="s">
        <v>5</v>
      </c>
      <c r="P355" s="116">
        <v>69113</v>
      </c>
      <c r="Q355" s="118">
        <v>42773</v>
      </c>
      <c r="R355" s="117" t="s">
        <v>5</v>
      </c>
      <c r="S355" s="118"/>
      <c r="T355" s="116"/>
      <c r="U355" s="119"/>
      <c r="V355" s="142" t="s">
        <v>368</v>
      </c>
      <c r="W355" s="145">
        <v>9</v>
      </c>
      <c r="X355" s="142">
        <v>5</v>
      </c>
      <c r="Y355" s="119" t="s">
        <v>269</v>
      </c>
    </row>
    <row r="356" spans="1:25" ht="14.25">
      <c r="A356" s="178" t="s">
        <v>808</v>
      </c>
      <c r="B356" s="408">
        <v>1</v>
      </c>
      <c r="C356" s="115">
        <v>44115</v>
      </c>
      <c r="D356" s="115">
        <v>44117</v>
      </c>
      <c r="E356" s="116">
        <v>5705</v>
      </c>
      <c r="F356" s="116">
        <v>5705</v>
      </c>
      <c r="G356" s="116">
        <v>361</v>
      </c>
      <c r="H356" s="116">
        <v>0</v>
      </c>
      <c r="I356" s="116">
        <v>0</v>
      </c>
      <c r="J356" s="116">
        <v>11</v>
      </c>
      <c r="K356" s="116">
        <v>189</v>
      </c>
      <c r="L356" s="116">
        <v>16</v>
      </c>
      <c r="M356" s="116">
        <v>1</v>
      </c>
      <c r="N356" s="116">
        <v>1</v>
      </c>
      <c r="O356" s="117" t="s">
        <v>33</v>
      </c>
      <c r="P356" s="116">
        <v>23116</v>
      </c>
      <c r="Q356" s="118">
        <v>1192</v>
      </c>
      <c r="R356" s="117" t="s">
        <v>33</v>
      </c>
      <c r="S356" s="118"/>
      <c r="T356" s="116"/>
      <c r="U356" s="119"/>
      <c r="V356" s="142" t="s">
        <v>368</v>
      </c>
      <c r="W356" s="28">
        <v>5</v>
      </c>
      <c r="X356" s="142">
        <v>3</v>
      </c>
      <c r="Y356" s="119" t="s">
        <v>269</v>
      </c>
    </row>
    <row r="357" spans="1:25" ht="14.25">
      <c r="A357" s="178" t="s">
        <v>809</v>
      </c>
      <c r="B357" s="408">
        <v>1</v>
      </c>
      <c r="C357" s="115">
        <v>44142</v>
      </c>
      <c r="D357" s="115">
        <v>44145</v>
      </c>
      <c r="E357" s="116">
        <v>97099</v>
      </c>
      <c r="F357" s="116">
        <v>65618</v>
      </c>
      <c r="G357" s="116">
        <v>12618</v>
      </c>
      <c r="H357" s="116">
        <v>31481</v>
      </c>
      <c r="I357" s="116">
        <v>4497</v>
      </c>
      <c r="J357" s="116">
        <v>24</v>
      </c>
      <c r="K357" s="116">
        <v>508</v>
      </c>
      <c r="L357" s="116">
        <v>93</v>
      </c>
      <c r="M357" s="116">
        <v>246</v>
      </c>
      <c r="N357" s="116">
        <v>85</v>
      </c>
      <c r="O357" s="117" t="s">
        <v>33</v>
      </c>
      <c r="P357" s="116">
        <v>168082</v>
      </c>
      <c r="Q357" s="118">
        <v>23161</v>
      </c>
      <c r="R357" s="117" t="s">
        <v>33</v>
      </c>
      <c r="S357" s="118"/>
      <c r="T357" s="116"/>
      <c r="U357" s="119"/>
      <c r="V357" s="142" t="s">
        <v>368</v>
      </c>
      <c r="W357" s="28">
        <v>5</v>
      </c>
      <c r="X357" s="142">
        <v>3</v>
      </c>
      <c r="Y357" s="119" t="s">
        <v>269</v>
      </c>
    </row>
    <row r="358" spans="1:25" ht="28.5">
      <c r="A358" s="178" t="s">
        <v>810</v>
      </c>
      <c r="B358" s="408">
        <v>1</v>
      </c>
      <c r="C358" s="115">
        <v>44157</v>
      </c>
      <c r="D358" s="115">
        <v>44159</v>
      </c>
      <c r="E358" s="116">
        <v>8400</v>
      </c>
      <c r="F358" s="116">
        <v>8400</v>
      </c>
      <c r="G358" s="116">
        <v>2553</v>
      </c>
      <c r="H358" s="116">
        <v>0</v>
      </c>
      <c r="I358" s="116">
        <v>0</v>
      </c>
      <c r="J358" s="116">
        <v>24</v>
      </c>
      <c r="K358" s="116">
        <v>232</v>
      </c>
      <c r="L358" s="116">
        <v>84</v>
      </c>
      <c r="M358" s="116">
        <v>0</v>
      </c>
      <c r="N358" s="116">
        <v>0</v>
      </c>
      <c r="O358" s="117" t="s">
        <v>33</v>
      </c>
      <c r="P358" s="116">
        <v>14216</v>
      </c>
      <c r="Q358" s="118">
        <v>649</v>
      </c>
      <c r="R358" s="117" t="s">
        <v>33</v>
      </c>
      <c r="S358" s="118"/>
      <c r="T358" s="116"/>
      <c r="U358" s="119"/>
      <c r="V358" s="142" t="s">
        <v>368</v>
      </c>
      <c r="W358" s="28">
        <v>5</v>
      </c>
      <c r="X358" s="142">
        <v>24</v>
      </c>
      <c r="Y358" s="119" t="s">
        <v>269</v>
      </c>
    </row>
    <row r="359" spans="1:25" ht="14.25">
      <c r="A359" s="178" t="s">
        <v>811</v>
      </c>
      <c r="B359" s="409">
        <v>1</v>
      </c>
      <c r="C359" s="215">
        <v>44163</v>
      </c>
      <c r="D359" s="215">
        <v>44165</v>
      </c>
      <c r="E359" s="143">
        <v>27967</v>
      </c>
      <c r="F359" s="143">
        <v>20267</v>
      </c>
      <c r="G359" s="143">
        <v>1016</v>
      </c>
      <c r="H359" s="143">
        <v>7700</v>
      </c>
      <c r="I359" s="143">
        <v>0</v>
      </c>
      <c r="J359" s="143">
        <v>12</v>
      </c>
      <c r="K359" s="143">
        <v>352</v>
      </c>
      <c r="L359" s="143">
        <v>40</v>
      </c>
      <c r="M359" s="143">
        <v>201</v>
      </c>
      <c r="N359" s="143">
        <v>17</v>
      </c>
      <c r="O359" s="175" t="s">
        <v>33</v>
      </c>
      <c r="P359" s="143">
        <v>70548</v>
      </c>
      <c r="Q359" s="144">
        <v>0</v>
      </c>
      <c r="R359" s="175" t="s">
        <v>33</v>
      </c>
      <c r="S359" s="144"/>
      <c r="T359" s="143"/>
      <c r="U359" s="145"/>
      <c r="V359" s="146" t="s">
        <v>368</v>
      </c>
      <c r="W359" s="28">
        <v>5</v>
      </c>
      <c r="X359" s="146">
        <v>8</v>
      </c>
      <c r="Y359" s="145" t="s">
        <v>269</v>
      </c>
    </row>
    <row r="360" spans="1:26" ht="15">
      <c r="A360" s="191" t="s">
        <v>385</v>
      </c>
      <c r="B360" s="391"/>
      <c r="C360" s="321"/>
      <c r="D360" s="321"/>
      <c r="E360" s="318"/>
      <c r="F360" s="318"/>
      <c r="G360" s="318"/>
      <c r="H360" s="318"/>
      <c r="I360" s="318"/>
      <c r="J360" s="319"/>
      <c r="K360" s="318"/>
      <c r="L360" s="318"/>
      <c r="M360" s="318"/>
      <c r="N360" s="319"/>
      <c r="O360" s="318"/>
      <c r="P360" s="318"/>
      <c r="Q360" s="319"/>
      <c r="R360" s="318"/>
      <c r="S360" s="318"/>
      <c r="T360" s="319"/>
      <c r="U360" s="299"/>
      <c r="V360" s="299"/>
      <c r="W360" s="188"/>
      <c r="X360" s="299"/>
      <c r="Y360" s="307"/>
      <c r="Z360" s="295"/>
    </row>
    <row r="361" spans="1:25" ht="27" customHeight="1">
      <c r="A361" s="178" t="s">
        <v>384</v>
      </c>
      <c r="B361" s="392">
        <v>1</v>
      </c>
      <c r="C361" s="270">
        <v>44121</v>
      </c>
      <c r="D361" s="270">
        <v>44124</v>
      </c>
      <c r="E361" s="138">
        <v>7382</v>
      </c>
      <c r="F361" s="138">
        <v>7382</v>
      </c>
      <c r="G361" s="138">
        <v>534</v>
      </c>
      <c r="H361" s="138"/>
      <c r="I361" s="138"/>
      <c r="J361" s="138">
        <v>15</v>
      </c>
      <c r="K361" s="138">
        <v>363</v>
      </c>
      <c r="L361" s="138">
        <v>42</v>
      </c>
      <c r="M361" s="138"/>
      <c r="N361" s="138"/>
      <c r="O361" s="271" t="s">
        <v>33</v>
      </c>
      <c r="P361" s="138">
        <v>46104</v>
      </c>
      <c r="Q361" s="139"/>
      <c r="R361" s="271" t="s">
        <v>33</v>
      </c>
      <c r="S361" s="138">
        <v>46928</v>
      </c>
      <c r="T361" s="139"/>
      <c r="U361" s="140"/>
      <c r="V361" s="140" t="s">
        <v>343</v>
      </c>
      <c r="W361" s="224">
        <v>10</v>
      </c>
      <c r="X361" s="140">
        <v>3</v>
      </c>
      <c r="Y361" s="140" t="s">
        <v>269</v>
      </c>
    </row>
    <row r="362" spans="1:25" ht="27" customHeight="1">
      <c r="A362" s="178" t="s">
        <v>383</v>
      </c>
      <c r="B362" s="408">
        <v>1</v>
      </c>
      <c r="C362" s="115">
        <v>43911</v>
      </c>
      <c r="D362" s="115">
        <v>43914</v>
      </c>
      <c r="E362" s="116">
        <v>5775</v>
      </c>
      <c r="F362" s="116">
        <v>5775</v>
      </c>
      <c r="G362" s="116">
        <v>268</v>
      </c>
      <c r="H362" s="116"/>
      <c r="I362" s="116"/>
      <c r="J362" s="116">
        <v>9</v>
      </c>
      <c r="K362" s="116">
        <v>241</v>
      </c>
      <c r="L362" s="116">
        <v>18</v>
      </c>
      <c r="M362" s="116"/>
      <c r="N362" s="116"/>
      <c r="O362" s="117" t="s">
        <v>33</v>
      </c>
      <c r="P362" s="116">
        <v>28446</v>
      </c>
      <c r="Q362" s="118"/>
      <c r="R362" s="117" t="s">
        <v>33</v>
      </c>
      <c r="S362" s="116">
        <v>28711</v>
      </c>
      <c r="T362" s="118"/>
      <c r="U362" s="119"/>
      <c r="V362" s="119" t="s">
        <v>343</v>
      </c>
      <c r="W362" s="28">
        <v>10</v>
      </c>
      <c r="X362" s="119">
        <v>3</v>
      </c>
      <c r="Y362" s="119" t="s">
        <v>269</v>
      </c>
    </row>
    <row r="363" spans="1:25" ht="27" customHeight="1">
      <c r="A363" s="178" t="s">
        <v>382</v>
      </c>
      <c r="B363" s="408">
        <v>1</v>
      </c>
      <c r="C363" s="115">
        <v>43870</v>
      </c>
      <c r="D363" s="115">
        <v>43872</v>
      </c>
      <c r="E363" s="116">
        <v>10581</v>
      </c>
      <c r="F363" s="116">
        <v>10581</v>
      </c>
      <c r="G363" s="116">
        <v>780</v>
      </c>
      <c r="H363" s="116"/>
      <c r="I363" s="116"/>
      <c r="J363" s="116">
        <v>39</v>
      </c>
      <c r="K363" s="116">
        <v>272</v>
      </c>
      <c r="L363" s="116">
        <v>39</v>
      </c>
      <c r="M363" s="116">
        <v>123</v>
      </c>
      <c r="N363" s="116">
        <v>109</v>
      </c>
      <c r="O363" s="117" t="s">
        <v>35</v>
      </c>
      <c r="P363" s="116">
        <v>34261</v>
      </c>
      <c r="Q363" s="118">
        <v>45</v>
      </c>
      <c r="R363" s="117" t="s">
        <v>35</v>
      </c>
      <c r="S363" s="116">
        <v>34261</v>
      </c>
      <c r="T363" s="118">
        <v>45</v>
      </c>
      <c r="U363" s="119"/>
      <c r="V363" s="119" t="s">
        <v>343</v>
      </c>
      <c r="W363" s="28">
        <v>10</v>
      </c>
      <c r="X363" s="119" t="s">
        <v>381</v>
      </c>
      <c r="Y363" s="119" t="s">
        <v>269</v>
      </c>
    </row>
    <row r="364" spans="1:25" ht="27" customHeight="1">
      <c r="A364" s="178" t="s">
        <v>380</v>
      </c>
      <c r="B364" s="408">
        <v>1</v>
      </c>
      <c r="C364" s="115">
        <v>43884</v>
      </c>
      <c r="D364" s="115">
        <v>43886</v>
      </c>
      <c r="E364" s="116">
        <v>8988</v>
      </c>
      <c r="F364" s="116">
        <v>8988</v>
      </c>
      <c r="G364" s="116">
        <v>458</v>
      </c>
      <c r="H364" s="116"/>
      <c r="I364" s="116"/>
      <c r="J364" s="116">
        <v>15</v>
      </c>
      <c r="K364" s="116">
        <v>196</v>
      </c>
      <c r="L364" s="116">
        <v>24</v>
      </c>
      <c r="M364" s="116"/>
      <c r="N364" s="116"/>
      <c r="O364" s="117" t="s">
        <v>35</v>
      </c>
      <c r="P364" s="116">
        <v>14856</v>
      </c>
      <c r="Q364" s="118"/>
      <c r="R364" s="117" t="s">
        <v>35</v>
      </c>
      <c r="S364" s="116">
        <v>14856</v>
      </c>
      <c r="T364" s="118"/>
      <c r="U364" s="119"/>
      <c r="V364" s="119" t="s">
        <v>343</v>
      </c>
      <c r="W364" s="28">
        <v>10</v>
      </c>
      <c r="X364" s="119" t="s">
        <v>379</v>
      </c>
      <c r="Y364" s="119" t="s">
        <v>269</v>
      </c>
    </row>
    <row r="365" spans="1:25" ht="27" customHeight="1">
      <c r="A365" s="178" t="s">
        <v>378</v>
      </c>
      <c r="B365" s="408">
        <v>1</v>
      </c>
      <c r="C365" s="115">
        <v>43848</v>
      </c>
      <c r="D365" s="115">
        <v>43853</v>
      </c>
      <c r="E365" s="116">
        <v>3635</v>
      </c>
      <c r="F365" s="116">
        <v>3635</v>
      </c>
      <c r="G365" s="116">
        <v>906</v>
      </c>
      <c r="H365" s="116"/>
      <c r="I365" s="116"/>
      <c r="J365" s="116">
        <v>17</v>
      </c>
      <c r="K365" s="116">
        <v>153</v>
      </c>
      <c r="L365" s="116">
        <v>53</v>
      </c>
      <c r="M365" s="116">
        <v>6</v>
      </c>
      <c r="N365" s="116">
        <v>5</v>
      </c>
      <c r="O365" s="117" t="s">
        <v>5</v>
      </c>
      <c r="P365" s="116">
        <v>19084</v>
      </c>
      <c r="Q365" s="118">
        <v>9266</v>
      </c>
      <c r="R365" s="117" t="s">
        <v>5</v>
      </c>
      <c r="S365" s="116">
        <v>34116</v>
      </c>
      <c r="T365" s="118">
        <v>20441</v>
      </c>
      <c r="U365" s="119" t="s">
        <v>376</v>
      </c>
      <c r="V365" s="119" t="s">
        <v>343</v>
      </c>
      <c r="W365" s="28">
        <v>10</v>
      </c>
      <c r="X365" s="119" t="s">
        <v>377</v>
      </c>
      <c r="Y365" s="119" t="s">
        <v>269</v>
      </c>
    </row>
    <row r="366" spans="1:25" ht="27" customHeight="1">
      <c r="A366" s="178" t="s">
        <v>812</v>
      </c>
      <c r="B366" s="408">
        <v>1</v>
      </c>
      <c r="C366" s="115">
        <v>43848</v>
      </c>
      <c r="D366" s="115">
        <v>43853</v>
      </c>
      <c r="E366" s="116">
        <v>24706</v>
      </c>
      <c r="F366" s="116">
        <v>24706</v>
      </c>
      <c r="G366" s="116">
        <v>8179</v>
      </c>
      <c r="H366" s="116"/>
      <c r="I366" s="116"/>
      <c r="J366" s="116">
        <v>31</v>
      </c>
      <c r="K366" s="116">
        <v>1056</v>
      </c>
      <c r="L366" s="116">
        <v>396</v>
      </c>
      <c r="M366" s="116"/>
      <c r="N366" s="116"/>
      <c r="O366" s="117" t="s">
        <v>5</v>
      </c>
      <c r="P366" s="143">
        <v>19084</v>
      </c>
      <c r="Q366" s="171">
        <v>9266</v>
      </c>
      <c r="R366" s="117" t="s">
        <v>5</v>
      </c>
      <c r="S366" s="172">
        <v>34116</v>
      </c>
      <c r="T366" s="171">
        <v>20441</v>
      </c>
      <c r="U366" s="145" t="s">
        <v>376</v>
      </c>
      <c r="V366" s="145" t="s">
        <v>343</v>
      </c>
      <c r="W366" s="28">
        <v>10</v>
      </c>
      <c r="X366" s="145">
        <v>24</v>
      </c>
      <c r="Y366" s="145" t="s">
        <v>269</v>
      </c>
    </row>
    <row r="367" spans="1:25" ht="27" customHeight="1">
      <c r="A367" s="178" t="s">
        <v>813</v>
      </c>
      <c r="B367" s="409">
        <v>1</v>
      </c>
      <c r="C367" s="215">
        <v>44081</v>
      </c>
      <c r="D367" s="215">
        <v>44085</v>
      </c>
      <c r="E367" s="143">
        <v>25492</v>
      </c>
      <c r="F367" s="143">
        <v>25492</v>
      </c>
      <c r="G367" s="143">
        <v>8186</v>
      </c>
      <c r="H367" s="143"/>
      <c r="I367" s="143"/>
      <c r="J367" s="143">
        <v>35</v>
      </c>
      <c r="K367" s="143">
        <v>1048</v>
      </c>
      <c r="L367" s="143">
        <v>382</v>
      </c>
      <c r="M367" s="143">
        <v>31</v>
      </c>
      <c r="N367" s="143">
        <v>5</v>
      </c>
      <c r="O367" s="175" t="s">
        <v>5</v>
      </c>
      <c r="P367" s="143">
        <v>16282</v>
      </c>
      <c r="Q367" s="144">
        <v>6259</v>
      </c>
      <c r="R367" s="175" t="s">
        <v>5</v>
      </c>
      <c r="S367" s="143">
        <v>22662</v>
      </c>
      <c r="T367" s="144">
        <v>10536</v>
      </c>
      <c r="U367" s="145"/>
      <c r="V367" s="145" t="s">
        <v>343</v>
      </c>
      <c r="W367" s="28">
        <v>10</v>
      </c>
      <c r="X367" s="145">
        <v>24</v>
      </c>
      <c r="Y367" s="145" t="s">
        <v>269</v>
      </c>
    </row>
    <row r="368" spans="1:26" ht="15">
      <c r="A368" s="191" t="s">
        <v>475</v>
      </c>
      <c r="B368" s="410"/>
      <c r="C368" s="346"/>
      <c r="D368" s="346"/>
      <c r="E368" s="347"/>
      <c r="F368" s="347"/>
      <c r="G368" s="347"/>
      <c r="H368" s="347"/>
      <c r="I368" s="347"/>
      <c r="J368" s="347"/>
      <c r="K368" s="347"/>
      <c r="L368" s="347"/>
      <c r="M368" s="347"/>
      <c r="N368" s="347"/>
      <c r="O368" s="348"/>
      <c r="P368" s="347"/>
      <c r="Q368" s="347"/>
      <c r="R368" s="348"/>
      <c r="S368" s="347"/>
      <c r="T368" s="347"/>
      <c r="U368" s="294"/>
      <c r="V368" s="294"/>
      <c r="W368" s="188"/>
      <c r="X368" s="294"/>
      <c r="Y368" s="294"/>
      <c r="Z368" s="295"/>
    </row>
    <row r="369" spans="1:25" ht="14.25">
      <c r="A369" s="42" t="s">
        <v>508</v>
      </c>
      <c r="B369" s="399">
        <v>1</v>
      </c>
      <c r="C369" s="126">
        <v>43756</v>
      </c>
      <c r="D369" s="126">
        <v>43758</v>
      </c>
      <c r="E369" s="127">
        <v>3500</v>
      </c>
      <c r="F369" s="127">
        <v>0</v>
      </c>
      <c r="G369" s="127">
        <v>0</v>
      </c>
      <c r="H369" s="127">
        <v>3500</v>
      </c>
      <c r="I369" s="127">
        <v>500</v>
      </c>
      <c r="J369" s="127">
        <v>2</v>
      </c>
      <c r="K369" s="127">
        <v>59</v>
      </c>
      <c r="L369" s="127">
        <v>1</v>
      </c>
      <c r="M369" s="127">
        <v>0</v>
      </c>
      <c r="N369" s="127">
        <v>0</v>
      </c>
      <c r="O369" s="41" t="s">
        <v>33</v>
      </c>
      <c r="P369" s="44">
        <v>9000</v>
      </c>
      <c r="Q369" s="41">
        <v>200</v>
      </c>
      <c r="R369" s="127" t="s">
        <v>33</v>
      </c>
      <c r="S369" s="127">
        <v>9000</v>
      </c>
      <c r="T369" s="127">
        <v>200</v>
      </c>
      <c r="U369" s="127"/>
      <c r="V369" s="19" t="s">
        <v>476</v>
      </c>
      <c r="W369" s="19">
        <v>5</v>
      </c>
      <c r="X369" s="19">
        <v>1</v>
      </c>
      <c r="Y369" s="19" t="s">
        <v>266</v>
      </c>
    </row>
    <row r="370" spans="1:26" ht="15">
      <c r="A370" s="191" t="s">
        <v>477</v>
      </c>
      <c r="B370" s="410"/>
      <c r="C370" s="346"/>
      <c r="D370" s="346"/>
      <c r="E370" s="347"/>
      <c r="F370" s="347"/>
      <c r="G370" s="347"/>
      <c r="H370" s="347"/>
      <c r="I370" s="347"/>
      <c r="J370" s="347"/>
      <c r="K370" s="347"/>
      <c r="L370" s="347"/>
      <c r="M370" s="347"/>
      <c r="N370" s="347"/>
      <c r="O370" s="348"/>
      <c r="P370" s="347"/>
      <c r="Q370" s="347"/>
      <c r="R370" s="348"/>
      <c r="S370" s="347"/>
      <c r="T370" s="347"/>
      <c r="U370" s="294"/>
      <c r="V370" s="294"/>
      <c r="W370" s="188"/>
      <c r="X370" s="294"/>
      <c r="Y370" s="294"/>
      <c r="Z370" s="295"/>
    </row>
    <row r="371" spans="1:25" ht="28.5">
      <c r="A371" s="42" t="s">
        <v>478</v>
      </c>
      <c r="B371" s="399">
        <v>1</v>
      </c>
      <c r="C371" s="126">
        <v>43781</v>
      </c>
      <c r="D371" s="126">
        <v>43788</v>
      </c>
      <c r="E371" s="127">
        <f>F371+H371</f>
        <v>1348</v>
      </c>
      <c r="F371" s="127">
        <v>1339</v>
      </c>
      <c r="G371" s="127">
        <v>9</v>
      </c>
      <c r="H371" s="127">
        <v>9</v>
      </c>
      <c r="I371" s="127">
        <v>9</v>
      </c>
      <c r="J371" s="127">
        <v>1</v>
      </c>
      <c r="K371" s="127">
        <v>61</v>
      </c>
      <c r="L371" s="127">
        <v>0</v>
      </c>
      <c r="M371" s="127">
        <v>0</v>
      </c>
      <c r="N371" s="127">
        <v>0</v>
      </c>
      <c r="O371" s="41" t="s">
        <v>35</v>
      </c>
      <c r="P371" s="44">
        <v>12100</v>
      </c>
      <c r="Q371" s="41">
        <v>1100</v>
      </c>
      <c r="R371" s="127" t="s">
        <v>35</v>
      </c>
      <c r="S371" s="127">
        <v>12100</v>
      </c>
      <c r="T371" s="127">
        <v>1100</v>
      </c>
      <c r="U371" s="127"/>
      <c r="V371" s="19" t="s">
        <v>479</v>
      </c>
      <c r="W371" s="19">
        <v>5</v>
      </c>
      <c r="X371" s="19">
        <v>1.2</v>
      </c>
      <c r="Y371" s="19" t="s">
        <v>266</v>
      </c>
    </row>
    <row r="372" spans="2:26" ht="14.25">
      <c r="B372" s="393"/>
      <c r="C372" s="349"/>
      <c r="D372" s="349"/>
      <c r="E372" s="350"/>
      <c r="F372" s="350"/>
      <c r="G372" s="350"/>
      <c r="H372" s="350"/>
      <c r="I372" s="350"/>
      <c r="J372" s="350"/>
      <c r="K372" s="350"/>
      <c r="L372" s="350"/>
      <c r="M372" s="350"/>
      <c r="N372" s="350"/>
      <c r="O372" s="350"/>
      <c r="P372" s="350"/>
      <c r="Q372" s="350"/>
      <c r="R372" s="350"/>
      <c r="S372" s="350"/>
      <c r="T372" s="350"/>
      <c r="U372" s="307"/>
      <c r="V372" s="307"/>
      <c r="W372" s="351"/>
      <c r="X372" s="307"/>
      <c r="Y372" s="307"/>
      <c r="Z372" s="295"/>
    </row>
    <row r="373" spans="2:26" ht="14.25">
      <c r="B373" s="393"/>
      <c r="C373" s="349"/>
      <c r="D373" s="349"/>
      <c r="E373" s="350"/>
      <c r="F373" s="350"/>
      <c r="G373" s="350"/>
      <c r="H373" s="350"/>
      <c r="I373" s="350"/>
      <c r="J373" s="350"/>
      <c r="K373" s="350"/>
      <c r="L373" s="350"/>
      <c r="M373" s="350"/>
      <c r="N373" s="350"/>
      <c r="O373" s="350"/>
      <c r="P373" s="350"/>
      <c r="Q373" s="350"/>
      <c r="R373" s="350"/>
      <c r="S373" s="350"/>
      <c r="T373" s="350"/>
      <c r="U373" s="307"/>
      <c r="V373" s="307"/>
      <c r="W373" s="351"/>
      <c r="X373" s="307"/>
      <c r="Y373" s="307"/>
      <c r="Z373" s="295"/>
    </row>
    <row r="374" ht="14.25">
      <c r="W374" s="189"/>
    </row>
    <row r="375" ht="14.25">
      <c r="W375" s="189"/>
    </row>
    <row r="376" ht="14.25">
      <c r="W376" s="189"/>
    </row>
    <row r="377" ht="14.25">
      <c r="W377" s="189"/>
    </row>
    <row r="378" ht="14.25">
      <c r="W378" s="189"/>
    </row>
    <row r="379" ht="14.25">
      <c r="W379" s="189"/>
    </row>
    <row r="380" ht="14.25">
      <c r="W380" s="189"/>
    </row>
    <row r="381" ht="14.25">
      <c r="W381" s="189"/>
    </row>
    <row r="382" ht="14.25">
      <c r="W382" s="189"/>
    </row>
    <row r="383" ht="14.25">
      <c r="W383" s="189"/>
    </row>
    <row r="384" ht="14.25">
      <c r="W384" s="189"/>
    </row>
    <row r="385" ht="14.25">
      <c r="W385" s="189"/>
    </row>
    <row r="386" ht="14.25">
      <c r="W386" s="189"/>
    </row>
    <row r="387" ht="14.25">
      <c r="W387" s="189"/>
    </row>
    <row r="388" ht="14.25">
      <c r="W388" s="189"/>
    </row>
    <row r="389" ht="14.25">
      <c r="W389" s="189"/>
    </row>
    <row r="390" ht="14.25">
      <c r="W390" s="189"/>
    </row>
    <row r="391" ht="14.25">
      <c r="W391" s="189"/>
    </row>
    <row r="392" ht="14.25">
      <c r="W392" s="189"/>
    </row>
    <row r="393" ht="14.25">
      <c r="W393" s="189"/>
    </row>
    <row r="394" ht="14.25">
      <c r="W394" s="189"/>
    </row>
    <row r="395" ht="14.25">
      <c r="W395" s="189"/>
    </row>
    <row r="396" ht="14.25">
      <c r="W396" s="189"/>
    </row>
    <row r="397" ht="14.25">
      <c r="W397" s="189"/>
    </row>
    <row r="398" ht="14.25">
      <c r="W398" s="189"/>
    </row>
    <row r="399" ht="14.25">
      <c r="W399" s="189"/>
    </row>
    <row r="400" ht="14.25">
      <c r="W400" s="189"/>
    </row>
    <row r="401" ht="14.25">
      <c r="W401" s="189"/>
    </row>
    <row r="402" ht="14.25">
      <c r="W402" s="189"/>
    </row>
    <row r="403" ht="14.25">
      <c r="W403" s="189"/>
    </row>
    <row r="404" ht="14.25">
      <c r="W404" s="189"/>
    </row>
    <row r="405" ht="14.25">
      <c r="W405" s="189"/>
    </row>
  </sheetData>
  <sheetProtection/>
  <mergeCells count="21">
    <mergeCell ref="R2:R4"/>
    <mergeCell ref="J1:N1"/>
    <mergeCell ref="A1:A5"/>
    <mergeCell ref="H3:I3"/>
    <mergeCell ref="Q3:Q4"/>
    <mergeCell ref="T3:T4"/>
    <mergeCell ref="O1:Q1"/>
    <mergeCell ref="R1:T1"/>
    <mergeCell ref="E2:I2"/>
    <mergeCell ref="J2:L2"/>
    <mergeCell ref="M2:N2"/>
    <mergeCell ref="O2:O4"/>
    <mergeCell ref="J3:J4"/>
    <mergeCell ref="L3:L4"/>
    <mergeCell ref="N3:N4"/>
    <mergeCell ref="F3:G3"/>
    <mergeCell ref="E3:E4"/>
    <mergeCell ref="B1:B4"/>
    <mergeCell ref="C1:C4"/>
    <mergeCell ref="D1:D4"/>
    <mergeCell ref="E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1"/>
  <sheetViews>
    <sheetView zoomScalePageLayoutView="0" workbookViewId="0" topLeftCell="A26">
      <selection activeCell="J40" sqref="J40:K40"/>
    </sheetView>
  </sheetViews>
  <sheetFormatPr defaultColWidth="11.57421875" defaultRowHeight="12.75"/>
  <cols>
    <col min="1" max="1" width="7.8515625" style="0" customWidth="1"/>
    <col min="2" max="2" width="23.28125" style="0" bestFit="1" customWidth="1"/>
    <col min="3" max="3" width="6.57421875" style="0" customWidth="1"/>
    <col min="4" max="4" width="27.00390625" style="0" customWidth="1"/>
    <col min="5" max="5" width="24.140625" style="0" customWidth="1"/>
    <col min="6" max="6" width="3.00390625" style="0" customWidth="1"/>
    <col min="7" max="8" width="19.7109375" style="0" customWidth="1"/>
    <col min="9" max="9" width="3.00390625" style="0" customWidth="1"/>
    <col min="10" max="10" width="29.57421875" style="0" customWidth="1"/>
    <col min="11" max="11" width="24.00390625" style="0" customWidth="1"/>
    <col min="12" max="13" width="16.8515625" style="0" customWidth="1"/>
  </cols>
  <sheetData>
    <row r="2" spans="1:12" ht="25.5" customHeight="1">
      <c r="A2" s="443" t="s">
        <v>0</v>
      </c>
      <c r="B2" s="443"/>
      <c r="D2" s="443" t="s">
        <v>257</v>
      </c>
      <c r="E2" s="443"/>
      <c r="F2" s="443"/>
      <c r="G2" s="443"/>
      <c r="H2" s="443"/>
      <c r="I2" s="443"/>
      <c r="J2" s="443"/>
      <c r="K2" s="443"/>
      <c r="L2" s="3"/>
    </row>
    <row r="4" spans="1:11" ht="12.75" customHeight="1">
      <c r="A4" s="7">
        <v>1</v>
      </c>
      <c r="B4" s="3" t="s">
        <v>28</v>
      </c>
      <c r="D4" s="441" t="s">
        <v>37</v>
      </c>
      <c r="E4" s="441"/>
      <c r="F4" s="5"/>
      <c r="G4" s="441" t="s">
        <v>188</v>
      </c>
      <c r="H4" s="441"/>
      <c r="I4" s="5"/>
      <c r="J4" s="444" t="s">
        <v>110</v>
      </c>
      <c r="K4" s="444"/>
    </row>
    <row r="5" spans="1:11" ht="12.75">
      <c r="A5" s="7">
        <v>2</v>
      </c>
      <c r="B5" s="3" t="s">
        <v>29</v>
      </c>
      <c r="D5" s="5" t="s">
        <v>38</v>
      </c>
      <c r="E5" s="5" t="s">
        <v>39</v>
      </c>
      <c r="F5" s="5"/>
      <c r="G5" s="5" t="s">
        <v>191</v>
      </c>
      <c r="H5" s="5" t="s">
        <v>192</v>
      </c>
      <c r="I5" s="5"/>
      <c r="J5" s="444"/>
      <c r="K5" s="444"/>
    </row>
    <row r="6" spans="1:11" ht="12.75">
      <c r="A6" s="8">
        <v>3</v>
      </c>
      <c r="B6" s="3" t="s">
        <v>30</v>
      </c>
      <c r="D6" s="5" t="s">
        <v>47</v>
      </c>
      <c r="E6" s="5" t="s">
        <v>48</v>
      </c>
      <c r="F6" s="5"/>
      <c r="G6" s="5" t="s">
        <v>194</v>
      </c>
      <c r="H6" s="5" t="s">
        <v>195</v>
      </c>
      <c r="I6" s="5"/>
      <c r="J6" s="5" t="s">
        <v>115</v>
      </c>
      <c r="K6" s="5" t="s">
        <v>116</v>
      </c>
    </row>
    <row r="7" spans="1:11" ht="12.75">
      <c r="A7" s="8">
        <v>4</v>
      </c>
      <c r="B7" s="3" t="s">
        <v>31</v>
      </c>
      <c r="D7" s="5" t="s">
        <v>51</v>
      </c>
      <c r="E7" s="5" t="s">
        <v>52</v>
      </c>
      <c r="F7" s="5"/>
      <c r="G7" s="5"/>
      <c r="H7" s="5"/>
      <c r="I7" s="5"/>
      <c r="J7" s="5" t="s">
        <v>119</v>
      </c>
      <c r="K7" s="5" t="s">
        <v>120</v>
      </c>
    </row>
    <row r="8" spans="1:11" ht="12.75">
      <c r="A8" s="2"/>
      <c r="D8" s="5" t="s">
        <v>55</v>
      </c>
      <c r="E8" s="5" t="s">
        <v>56</v>
      </c>
      <c r="F8" s="5"/>
      <c r="G8" s="441" t="s">
        <v>197</v>
      </c>
      <c r="H8" s="441"/>
      <c r="I8" s="5"/>
      <c r="J8" s="5" t="s">
        <v>123</v>
      </c>
      <c r="K8" s="5" t="s">
        <v>124</v>
      </c>
    </row>
    <row r="9" spans="1:11" ht="12.75">
      <c r="A9" s="8" t="s">
        <v>23</v>
      </c>
      <c r="B9" s="1" t="s">
        <v>6</v>
      </c>
      <c r="D9" s="5" t="s">
        <v>59</v>
      </c>
      <c r="E9" s="5"/>
      <c r="F9" s="5"/>
      <c r="G9" s="5" t="s">
        <v>199</v>
      </c>
      <c r="H9" s="5" t="s">
        <v>200</v>
      </c>
      <c r="I9" s="5"/>
      <c r="J9" s="5" t="s">
        <v>127</v>
      </c>
      <c r="K9" s="5" t="s">
        <v>128</v>
      </c>
    </row>
    <row r="10" spans="1:11" ht="12.75">
      <c r="A10" s="8" t="s">
        <v>24</v>
      </c>
      <c r="B10" s="3" t="s">
        <v>19</v>
      </c>
      <c r="D10" s="5"/>
      <c r="E10" s="5"/>
      <c r="F10" s="5"/>
      <c r="G10" s="5" t="s">
        <v>201</v>
      </c>
      <c r="H10" s="5" t="s">
        <v>202</v>
      </c>
      <c r="I10" s="5"/>
      <c r="J10" s="5" t="s">
        <v>253</v>
      </c>
      <c r="K10" s="5" t="s">
        <v>129</v>
      </c>
    </row>
    <row r="11" spans="1:11" ht="12.75">
      <c r="A11" s="8" t="s">
        <v>25</v>
      </c>
      <c r="B11" s="3" t="s">
        <v>20</v>
      </c>
      <c r="D11" s="441" t="s">
        <v>61</v>
      </c>
      <c r="E11" s="441"/>
      <c r="F11" s="5"/>
      <c r="G11" s="5" t="s">
        <v>204</v>
      </c>
      <c r="H11" s="5" t="s">
        <v>205</v>
      </c>
      <c r="I11" s="5"/>
      <c r="J11" s="5" t="s">
        <v>131</v>
      </c>
      <c r="K11" s="5" t="s">
        <v>132</v>
      </c>
    </row>
    <row r="12" spans="4:11" ht="12.75">
      <c r="D12" s="5" t="s">
        <v>63</v>
      </c>
      <c r="E12" s="5" t="s">
        <v>64</v>
      </c>
      <c r="F12" s="5"/>
      <c r="G12" s="5"/>
      <c r="H12" s="5"/>
      <c r="I12" s="5"/>
      <c r="J12" s="5" t="s">
        <v>135</v>
      </c>
      <c r="K12" s="5" t="s">
        <v>136</v>
      </c>
    </row>
    <row r="13" spans="1:11" ht="12.75">
      <c r="A13" s="442" t="s">
        <v>22</v>
      </c>
      <c r="B13" s="3" t="s">
        <v>40</v>
      </c>
      <c r="D13" s="5" t="s">
        <v>67</v>
      </c>
      <c r="E13" s="5" t="s">
        <v>68</v>
      </c>
      <c r="F13" s="5"/>
      <c r="G13" s="441" t="s">
        <v>208</v>
      </c>
      <c r="H13" s="441"/>
      <c r="I13" s="5"/>
      <c r="J13" s="5" t="s">
        <v>139</v>
      </c>
      <c r="K13" s="5" t="s">
        <v>140</v>
      </c>
    </row>
    <row r="14" spans="1:11" ht="12.75">
      <c r="A14" s="442"/>
      <c r="B14" t="s">
        <v>41</v>
      </c>
      <c r="D14" s="5" t="s">
        <v>70</v>
      </c>
      <c r="E14" s="5" t="s">
        <v>71</v>
      </c>
      <c r="F14" s="5"/>
      <c r="G14" s="5" t="s">
        <v>210</v>
      </c>
      <c r="H14" s="5" t="s">
        <v>211</v>
      </c>
      <c r="I14" s="5"/>
      <c r="J14" s="5" t="s">
        <v>142</v>
      </c>
      <c r="K14" s="5" t="s">
        <v>143</v>
      </c>
    </row>
    <row r="15" spans="4:11" ht="12.75">
      <c r="D15" s="5" t="s">
        <v>72</v>
      </c>
      <c r="E15" s="5" t="s">
        <v>73</v>
      </c>
      <c r="F15" s="5"/>
      <c r="G15" s="5" t="s">
        <v>214</v>
      </c>
      <c r="H15" s="5" t="s">
        <v>215</v>
      </c>
      <c r="I15" s="5"/>
      <c r="J15" s="5" t="s">
        <v>146</v>
      </c>
      <c r="K15" s="5" t="s">
        <v>147</v>
      </c>
    </row>
    <row r="16" spans="4:11" ht="12.75">
      <c r="D16" s="5" t="s">
        <v>75</v>
      </c>
      <c r="E16" s="5" t="s">
        <v>76</v>
      </c>
      <c r="F16" s="5"/>
      <c r="G16" s="5" t="s">
        <v>218</v>
      </c>
      <c r="H16" s="5" t="s">
        <v>219</v>
      </c>
      <c r="I16" s="5"/>
      <c r="J16" s="5"/>
      <c r="K16" s="5"/>
    </row>
    <row r="17" spans="4:11" ht="12.75">
      <c r="D17" s="5" t="s">
        <v>79</v>
      </c>
      <c r="E17" s="5" t="s">
        <v>80</v>
      </c>
      <c r="F17" s="5"/>
      <c r="G17" s="5" t="s">
        <v>222</v>
      </c>
      <c r="H17" s="5" t="s">
        <v>223</v>
      </c>
      <c r="I17" s="5"/>
      <c r="J17" s="441" t="s">
        <v>152</v>
      </c>
      <c r="K17" s="441"/>
    </row>
    <row r="18" spans="1:11" ht="12.75" customHeight="1">
      <c r="A18" s="443" t="s">
        <v>21</v>
      </c>
      <c r="B18" s="443"/>
      <c r="D18" s="5"/>
      <c r="E18" s="5"/>
      <c r="F18" s="5"/>
      <c r="G18" s="5"/>
      <c r="H18" s="5"/>
      <c r="I18" s="5"/>
      <c r="J18" s="5" t="s">
        <v>155</v>
      </c>
      <c r="K18" s="5" t="s">
        <v>156</v>
      </c>
    </row>
    <row r="19" spans="1:11" ht="12.75">
      <c r="A19" s="443"/>
      <c r="B19" s="443"/>
      <c r="D19" s="441" t="s">
        <v>82</v>
      </c>
      <c r="E19" s="441"/>
      <c r="F19" s="5"/>
      <c r="G19" s="441" t="s">
        <v>225</v>
      </c>
      <c r="H19" s="441"/>
      <c r="I19" s="5"/>
      <c r="J19" s="5"/>
      <c r="K19" s="5"/>
    </row>
    <row r="20" spans="4:11" ht="12.75">
      <c r="D20" s="5" t="s">
        <v>85</v>
      </c>
      <c r="E20" s="5" t="s">
        <v>86</v>
      </c>
      <c r="F20" s="5"/>
      <c r="G20" s="5" t="s">
        <v>227</v>
      </c>
      <c r="H20" s="5" t="s">
        <v>228</v>
      </c>
      <c r="I20" s="5"/>
      <c r="J20" s="441" t="s">
        <v>158</v>
      </c>
      <c r="K20" s="441"/>
    </row>
    <row r="21" spans="1:11" ht="12.75">
      <c r="A21" s="8" t="s">
        <v>22</v>
      </c>
      <c r="B21" s="3" t="s">
        <v>26</v>
      </c>
      <c r="D21" s="5" t="s">
        <v>87</v>
      </c>
      <c r="E21" s="5" t="s">
        <v>88</v>
      </c>
      <c r="F21" s="5"/>
      <c r="G21" s="5" t="s">
        <v>231</v>
      </c>
      <c r="H21" s="5"/>
      <c r="I21" s="5"/>
      <c r="J21" s="5" t="s">
        <v>160</v>
      </c>
      <c r="K21" s="5" t="s">
        <v>161</v>
      </c>
    </row>
    <row r="22" spans="4:11" ht="12.75">
      <c r="D22" s="5" t="s">
        <v>90</v>
      </c>
      <c r="E22" s="5" t="s">
        <v>91</v>
      </c>
      <c r="F22" s="5"/>
      <c r="G22" s="5"/>
      <c r="H22" s="5"/>
      <c r="I22" s="5"/>
      <c r="J22" s="5" t="s">
        <v>164</v>
      </c>
      <c r="K22" s="5" t="s">
        <v>165</v>
      </c>
    </row>
    <row r="23" spans="1:11" ht="12.75">
      <c r="A23" s="9">
        <v>0</v>
      </c>
      <c r="B23" s="3" t="s">
        <v>27</v>
      </c>
      <c r="D23" s="5" t="s">
        <v>94</v>
      </c>
      <c r="E23" s="5" t="s">
        <v>95</v>
      </c>
      <c r="F23" s="5"/>
      <c r="G23" s="441" t="s">
        <v>236</v>
      </c>
      <c r="H23" s="441"/>
      <c r="I23" s="5"/>
      <c r="J23" s="5" t="s">
        <v>168</v>
      </c>
      <c r="K23" s="5" t="s">
        <v>169</v>
      </c>
    </row>
    <row r="24" spans="1:11" ht="12.75">
      <c r="A24" s="2"/>
      <c r="B24" s="3"/>
      <c r="D24" s="5" t="s">
        <v>98</v>
      </c>
      <c r="E24" s="5" t="s">
        <v>99</v>
      </c>
      <c r="F24" s="5"/>
      <c r="G24" s="5" t="s">
        <v>239</v>
      </c>
      <c r="H24" s="5" t="s">
        <v>240</v>
      </c>
      <c r="I24" s="5"/>
      <c r="J24" s="5" t="s">
        <v>172</v>
      </c>
      <c r="K24" s="5" t="s">
        <v>173</v>
      </c>
    </row>
    <row r="25" spans="1:11" ht="12.75">
      <c r="A25" s="2"/>
      <c r="D25" s="5" t="s">
        <v>100</v>
      </c>
      <c r="E25" s="5" t="s">
        <v>101</v>
      </c>
      <c r="F25" s="5"/>
      <c r="G25" s="5" t="s">
        <v>241</v>
      </c>
      <c r="H25" s="5" t="s">
        <v>242</v>
      </c>
      <c r="I25" s="5"/>
      <c r="J25" s="5"/>
      <c r="K25" s="5"/>
    </row>
    <row r="26" spans="1:11" ht="12.75">
      <c r="A26" s="2"/>
      <c r="D26" s="5" t="s">
        <v>103</v>
      </c>
      <c r="E26" s="5" t="s">
        <v>252</v>
      </c>
      <c r="F26" s="5"/>
      <c r="G26" s="5" t="s">
        <v>244</v>
      </c>
      <c r="H26" s="5" t="s">
        <v>245</v>
      </c>
      <c r="I26" s="5"/>
      <c r="J26" s="441" t="s">
        <v>178</v>
      </c>
      <c r="K26" s="441"/>
    </row>
    <row r="27" spans="1:11" ht="12.75">
      <c r="A27" s="443" t="s">
        <v>10</v>
      </c>
      <c r="B27" s="443"/>
      <c r="D27" s="5" t="s">
        <v>106</v>
      </c>
      <c r="E27" s="5" t="s">
        <v>107</v>
      </c>
      <c r="F27" s="5"/>
      <c r="G27" s="5"/>
      <c r="H27" s="5"/>
      <c r="I27" s="5"/>
      <c r="J27" s="5" t="s">
        <v>179</v>
      </c>
      <c r="K27" s="5" t="s">
        <v>180</v>
      </c>
    </row>
    <row r="28" spans="1:11" ht="12.75">
      <c r="A28" s="443"/>
      <c r="B28" s="443"/>
      <c r="D28" s="5" t="s">
        <v>108</v>
      </c>
      <c r="E28" s="5" t="s">
        <v>109</v>
      </c>
      <c r="F28" s="5"/>
      <c r="G28" s="441" t="s">
        <v>247</v>
      </c>
      <c r="H28" s="441"/>
      <c r="I28" s="5"/>
      <c r="J28" s="5" t="s">
        <v>182</v>
      </c>
      <c r="K28" s="5" t="s">
        <v>183</v>
      </c>
    </row>
    <row r="29" spans="4:11" ht="12.75">
      <c r="D29" s="5" t="s">
        <v>111</v>
      </c>
      <c r="E29" s="5" t="s">
        <v>112</v>
      </c>
      <c r="F29" s="5"/>
      <c r="G29" s="5" t="s">
        <v>248</v>
      </c>
      <c r="H29" s="5" t="s">
        <v>249</v>
      </c>
      <c r="I29" s="5"/>
      <c r="J29" s="5" t="s">
        <v>185</v>
      </c>
      <c r="K29" s="5" t="s">
        <v>255</v>
      </c>
    </row>
    <row r="30" spans="1:11" ht="12.75">
      <c r="A30" s="8" t="s">
        <v>5</v>
      </c>
      <c r="B30" s="3" t="s">
        <v>32</v>
      </c>
      <c r="D30" s="5" t="s">
        <v>113</v>
      </c>
      <c r="E30" s="5" t="s">
        <v>114</v>
      </c>
      <c r="F30" s="5"/>
      <c r="G30" s="5" t="s">
        <v>250</v>
      </c>
      <c r="H30" s="5" t="s">
        <v>251</v>
      </c>
      <c r="I30" s="5"/>
      <c r="J30" s="5" t="s">
        <v>186</v>
      </c>
      <c r="K30" s="5" t="s">
        <v>187</v>
      </c>
    </row>
    <row r="31" spans="4:11" ht="12.75">
      <c r="D31" s="5" t="s">
        <v>117</v>
      </c>
      <c r="E31" s="5" t="s">
        <v>118</v>
      </c>
      <c r="F31" s="5"/>
      <c r="G31" s="5"/>
      <c r="H31" s="5"/>
      <c r="I31" s="5"/>
      <c r="J31" s="5" t="s">
        <v>189</v>
      </c>
      <c r="K31" s="5" t="s">
        <v>190</v>
      </c>
    </row>
    <row r="32" spans="1:11" ht="12.75">
      <c r="A32" s="8" t="s">
        <v>33</v>
      </c>
      <c r="B32" s="3" t="s">
        <v>34</v>
      </c>
      <c r="D32" s="5" t="s">
        <v>121</v>
      </c>
      <c r="E32" s="5" t="s">
        <v>122</v>
      </c>
      <c r="F32" s="5"/>
      <c r="G32" s="441" t="s">
        <v>44</v>
      </c>
      <c r="H32" s="441"/>
      <c r="I32" s="5"/>
      <c r="J32" s="5" t="s">
        <v>193</v>
      </c>
      <c r="K32" s="5"/>
    </row>
    <row r="33" spans="4:11" ht="12.75">
      <c r="D33" s="5" t="s">
        <v>125</v>
      </c>
      <c r="E33" s="5" t="s">
        <v>126</v>
      </c>
      <c r="F33" s="5"/>
      <c r="G33" s="5" t="s">
        <v>45</v>
      </c>
      <c r="H33" s="5" t="s">
        <v>46</v>
      </c>
      <c r="I33" s="5"/>
      <c r="J33" s="5"/>
      <c r="K33" s="5"/>
    </row>
    <row r="34" spans="1:11" ht="12.75">
      <c r="A34" s="8" t="s">
        <v>35</v>
      </c>
      <c r="B34" s="3" t="s">
        <v>36</v>
      </c>
      <c r="D34" s="5"/>
      <c r="E34" s="5"/>
      <c r="F34" s="5"/>
      <c r="G34" s="5" t="s">
        <v>49</v>
      </c>
      <c r="H34" s="5" t="s">
        <v>50</v>
      </c>
      <c r="I34" s="5"/>
      <c r="J34" s="4" t="s">
        <v>196</v>
      </c>
      <c r="K34" s="6"/>
    </row>
    <row r="35" spans="4:11" ht="12.75">
      <c r="D35" s="441" t="s">
        <v>130</v>
      </c>
      <c r="E35" s="441"/>
      <c r="F35" s="5"/>
      <c r="G35" s="5" t="s">
        <v>53</v>
      </c>
      <c r="H35" s="5" t="s">
        <v>54</v>
      </c>
      <c r="I35" s="5"/>
      <c r="J35" s="5" t="s">
        <v>198</v>
      </c>
      <c r="K35" s="5"/>
    </row>
    <row r="36" spans="4:11" ht="12.75">
      <c r="D36" s="5" t="s">
        <v>133</v>
      </c>
      <c r="E36" s="5" t="s">
        <v>134</v>
      </c>
      <c r="F36" s="5"/>
      <c r="G36" s="5" t="s">
        <v>57</v>
      </c>
      <c r="H36" s="5" t="s">
        <v>58</v>
      </c>
      <c r="I36" s="5"/>
      <c r="J36" s="5"/>
      <c r="K36" s="5"/>
    </row>
    <row r="37" spans="4:11" ht="12.75">
      <c r="D37" s="5" t="s">
        <v>137</v>
      </c>
      <c r="E37" s="5" t="s">
        <v>138</v>
      </c>
      <c r="F37" s="5"/>
      <c r="G37" s="5" t="s">
        <v>60</v>
      </c>
      <c r="H37" s="5"/>
      <c r="I37" s="5"/>
      <c r="J37" s="441" t="s">
        <v>203</v>
      </c>
      <c r="K37" s="441"/>
    </row>
    <row r="38" spans="1:11" ht="12.75">
      <c r="A38" s="443" t="s">
        <v>258</v>
      </c>
      <c r="B38" s="443"/>
      <c r="D38" s="5" t="s">
        <v>254</v>
      </c>
      <c r="E38" s="5" t="s">
        <v>141</v>
      </c>
      <c r="F38" s="5"/>
      <c r="G38" s="5"/>
      <c r="H38" s="5"/>
      <c r="I38" s="5"/>
      <c r="J38" s="5" t="s">
        <v>206</v>
      </c>
      <c r="K38" s="5" t="s">
        <v>207</v>
      </c>
    </row>
    <row r="39" spans="1:11" ht="12.75">
      <c r="A39" s="443"/>
      <c r="B39" s="443"/>
      <c r="D39" s="5" t="s">
        <v>144</v>
      </c>
      <c r="E39" s="5" t="s">
        <v>145</v>
      </c>
      <c r="F39" s="5"/>
      <c r="G39" s="441" t="s">
        <v>62</v>
      </c>
      <c r="H39" s="441"/>
      <c r="I39" s="5"/>
      <c r="J39" s="5"/>
      <c r="K39" s="5"/>
    </row>
    <row r="40" spans="4:11" ht="12.75">
      <c r="D40" s="5" t="s">
        <v>148</v>
      </c>
      <c r="E40" s="5" t="s">
        <v>149</v>
      </c>
      <c r="F40" s="5"/>
      <c r="G40" s="5" t="s">
        <v>65</v>
      </c>
      <c r="H40" s="5" t="s">
        <v>66</v>
      </c>
      <c r="I40" s="5"/>
      <c r="J40" s="441" t="s">
        <v>209</v>
      </c>
      <c r="K40" s="441"/>
    </row>
    <row r="41" spans="1:11" ht="12.75">
      <c r="A41" s="8" t="s">
        <v>22</v>
      </c>
      <c r="B41" s="3" t="s">
        <v>259</v>
      </c>
      <c r="D41" s="5" t="s">
        <v>150</v>
      </c>
      <c r="E41" s="5" t="s">
        <v>151</v>
      </c>
      <c r="F41" s="5"/>
      <c r="G41" s="5" t="s">
        <v>69</v>
      </c>
      <c r="H41" s="5"/>
      <c r="I41" s="5"/>
      <c r="J41" s="5" t="s">
        <v>212</v>
      </c>
      <c r="K41" s="5" t="s">
        <v>213</v>
      </c>
    </row>
    <row r="42" spans="4:11" ht="12.75">
      <c r="D42" s="5" t="s">
        <v>153</v>
      </c>
      <c r="E42" s="5" t="s">
        <v>154</v>
      </c>
      <c r="F42" s="5"/>
      <c r="I42" s="5"/>
      <c r="J42" s="5" t="s">
        <v>216</v>
      </c>
      <c r="K42" s="5" t="s">
        <v>217</v>
      </c>
    </row>
    <row r="43" spans="4:11" ht="12.75">
      <c r="D43" s="5" t="s">
        <v>157</v>
      </c>
      <c r="E43" s="5"/>
      <c r="F43" s="5"/>
      <c r="G43" s="441" t="s">
        <v>74</v>
      </c>
      <c r="H43" s="441"/>
      <c r="I43" s="5"/>
      <c r="J43" s="5" t="s">
        <v>220</v>
      </c>
      <c r="K43" s="5" t="s">
        <v>221</v>
      </c>
    </row>
    <row r="44" spans="6:11" ht="12.75">
      <c r="F44" s="5"/>
      <c r="G44" s="5" t="s">
        <v>77</v>
      </c>
      <c r="H44" s="5" t="s">
        <v>78</v>
      </c>
      <c r="I44" s="5"/>
      <c r="J44" s="5" t="s">
        <v>224</v>
      </c>
      <c r="K44" s="5"/>
    </row>
    <row r="45" spans="4:11" ht="12.75">
      <c r="D45" s="441" t="s">
        <v>159</v>
      </c>
      <c r="E45" s="441"/>
      <c r="F45" s="5"/>
      <c r="G45" s="5"/>
      <c r="H45" s="5"/>
      <c r="I45" s="5"/>
      <c r="J45" s="5"/>
      <c r="K45" s="5"/>
    </row>
    <row r="46" spans="4:11" ht="12.75">
      <c r="D46" s="5" t="s">
        <v>162</v>
      </c>
      <c r="E46" s="5" t="s">
        <v>163</v>
      </c>
      <c r="F46" s="5"/>
      <c r="G46" s="441" t="s">
        <v>81</v>
      </c>
      <c r="H46" s="441"/>
      <c r="I46" s="5"/>
      <c r="J46" s="441" t="s">
        <v>226</v>
      </c>
      <c r="K46" s="441"/>
    </row>
    <row r="47" spans="4:11" ht="12.75">
      <c r="D47" s="5" t="s">
        <v>166</v>
      </c>
      <c r="E47" s="5" t="s">
        <v>167</v>
      </c>
      <c r="F47" s="5"/>
      <c r="G47" s="5" t="s">
        <v>83</v>
      </c>
      <c r="H47" s="5" t="s">
        <v>84</v>
      </c>
      <c r="I47" s="5"/>
      <c r="J47" s="5" t="s">
        <v>229</v>
      </c>
      <c r="K47" s="5" t="s">
        <v>230</v>
      </c>
    </row>
    <row r="48" spans="4:11" ht="12.75">
      <c r="D48" s="5" t="s">
        <v>170</v>
      </c>
      <c r="E48" s="5" t="s">
        <v>171</v>
      </c>
      <c r="F48" s="5"/>
      <c r="G48" s="5"/>
      <c r="H48" s="5"/>
      <c r="I48" s="5"/>
      <c r="J48" s="5" t="s">
        <v>232</v>
      </c>
      <c r="K48" s="5" t="s">
        <v>233</v>
      </c>
    </row>
    <row r="49" spans="4:11" ht="12.75">
      <c r="D49" s="5" t="s">
        <v>174</v>
      </c>
      <c r="E49" s="5" t="s">
        <v>175</v>
      </c>
      <c r="F49" s="5"/>
      <c r="G49" s="441" t="s">
        <v>89</v>
      </c>
      <c r="H49" s="441"/>
      <c r="I49" s="5"/>
      <c r="J49" s="5" t="s">
        <v>234</v>
      </c>
      <c r="K49" s="5" t="s">
        <v>235</v>
      </c>
    </row>
    <row r="50" spans="4:11" ht="12.75">
      <c r="D50" s="5" t="s">
        <v>176</v>
      </c>
      <c r="E50" s="5" t="s">
        <v>177</v>
      </c>
      <c r="F50" s="5"/>
      <c r="G50" s="5" t="s">
        <v>92</v>
      </c>
      <c r="H50" s="5" t="s">
        <v>93</v>
      </c>
      <c r="I50" s="5"/>
      <c r="J50" s="5" t="s">
        <v>237</v>
      </c>
      <c r="K50" s="5" t="s">
        <v>238</v>
      </c>
    </row>
    <row r="51" spans="6:11" ht="12.75">
      <c r="F51" s="5"/>
      <c r="G51" s="5" t="s">
        <v>96</v>
      </c>
      <c r="H51" s="5" t="s">
        <v>97</v>
      </c>
      <c r="I51" s="5"/>
      <c r="J51" s="5"/>
      <c r="K51" s="5"/>
    </row>
    <row r="52" spans="4:11" ht="12.75">
      <c r="D52" s="441" t="s">
        <v>181</v>
      </c>
      <c r="E52" s="441"/>
      <c r="F52" s="5"/>
      <c r="G52" s="5"/>
      <c r="H52" s="5"/>
      <c r="I52" s="5"/>
      <c r="J52" s="441" t="s">
        <v>243</v>
      </c>
      <c r="K52" s="441"/>
    </row>
    <row r="53" spans="4:11" ht="12.75">
      <c r="D53" s="5" t="s">
        <v>184</v>
      </c>
      <c r="E53" s="5"/>
      <c r="F53" s="5"/>
      <c r="G53" s="441" t="s">
        <v>102</v>
      </c>
      <c r="H53" s="441"/>
      <c r="I53" s="5"/>
      <c r="J53" s="5" t="s">
        <v>246</v>
      </c>
      <c r="K53" s="5"/>
    </row>
    <row r="54" spans="6:11" ht="12.75">
      <c r="F54" s="5"/>
      <c r="G54" s="5" t="s">
        <v>104</v>
      </c>
      <c r="H54" s="5" t="s">
        <v>105</v>
      </c>
      <c r="I54" s="5"/>
      <c r="J54" s="5"/>
      <c r="K54" s="5"/>
    </row>
    <row r="55" spans="6:11" ht="12.75">
      <c r="F55" s="5"/>
      <c r="G55" s="5"/>
      <c r="H55" s="5"/>
      <c r="I55" s="5"/>
      <c r="J55" s="5"/>
      <c r="K55" s="5"/>
    </row>
    <row r="56" spans="6:11" ht="12.75">
      <c r="F56" s="5"/>
      <c r="G56" s="5"/>
      <c r="H56" s="5"/>
      <c r="I56" s="5"/>
      <c r="J56" s="5"/>
      <c r="K56" s="5"/>
    </row>
    <row r="57" spans="6:11" ht="12.75">
      <c r="F57" s="5"/>
      <c r="G57" s="5"/>
      <c r="H57" s="5"/>
      <c r="I57" s="5"/>
      <c r="J57" s="5"/>
      <c r="K57" s="5"/>
    </row>
    <row r="58" spans="6:9" ht="12.75">
      <c r="F58" s="5"/>
      <c r="G58" s="5"/>
      <c r="H58" s="5"/>
      <c r="I58" s="5"/>
    </row>
    <row r="59" spans="6:9" ht="12.75">
      <c r="F59" s="5"/>
      <c r="G59" s="5"/>
      <c r="H59" s="5"/>
      <c r="I59" s="5"/>
    </row>
    <row r="60" spans="6:9" ht="12.75">
      <c r="F60" s="5"/>
      <c r="G60" s="5"/>
      <c r="H60" s="5"/>
      <c r="I60" s="5"/>
    </row>
    <row r="61" spans="6:9" ht="12.75">
      <c r="F61" s="5"/>
      <c r="G61" s="5"/>
      <c r="H61" s="5"/>
      <c r="I61" s="5"/>
    </row>
    <row r="62" spans="6:9" ht="12.75">
      <c r="F62" s="5"/>
      <c r="I62" s="5"/>
    </row>
    <row r="63" spans="4:9" ht="12.75">
      <c r="D63" s="5"/>
      <c r="E63" s="5"/>
      <c r="F63" s="5"/>
      <c r="I63" s="5"/>
    </row>
    <row r="64" spans="6:9" ht="12.75">
      <c r="F64" s="5"/>
      <c r="I64" s="5"/>
    </row>
    <row r="65" spans="6:9" ht="12.75">
      <c r="F65" s="5"/>
      <c r="I65" s="5"/>
    </row>
    <row r="66" spans="6:9" ht="12.75">
      <c r="F66" s="5"/>
      <c r="I66" s="5"/>
    </row>
    <row r="67" spans="6:9" ht="12.75">
      <c r="F67" s="5"/>
      <c r="I67" s="5"/>
    </row>
    <row r="68" spans="6:9" ht="12.75">
      <c r="F68" s="5"/>
      <c r="I68" s="5"/>
    </row>
    <row r="69" spans="6:9" ht="12.75">
      <c r="F69" s="5"/>
      <c r="I69" s="5"/>
    </row>
    <row r="70" spans="6:9" ht="12.75">
      <c r="F70" s="5"/>
      <c r="I70" s="5"/>
    </row>
    <row r="71" spans="6:9" ht="12.75">
      <c r="F71" s="5"/>
      <c r="I71" s="5"/>
    </row>
    <row r="72" spans="6:9" ht="12.75">
      <c r="F72" s="5"/>
      <c r="I72" s="5"/>
    </row>
    <row r="73" spans="6:9" ht="12.75">
      <c r="F73" s="5"/>
      <c r="I73" s="5"/>
    </row>
    <row r="74" spans="6:9" ht="12.75">
      <c r="F74" s="5"/>
      <c r="I74" s="5"/>
    </row>
    <row r="75" spans="6:9" ht="12.75">
      <c r="F75" s="5"/>
      <c r="I75" s="5"/>
    </row>
    <row r="76" spans="6:9" ht="12.75">
      <c r="F76" s="5"/>
      <c r="I76" s="5"/>
    </row>
    <row r="77" spans="6:9" ht="12.75">
      <c r="F77" s="5"/>
      <c r="I77" s="5"/>
    </row>
    <row r="78" spans="6:9" ht="12.75">
      <c r="F78" s="5"/>
      <c r="I78" s="5"/>
    </row>
    <row r="79" spans="6:9" ht="12.75">
      <c r="F79" s="5"/>
      <c r="I79" s="5"/>
    </row>
    <row r="80" spans="6:9" ht="12.75">
      <c r="F80" s="5"/>
      <c r="I80" s="5"/>
    </row>
    <row r="81" spans="6:9" ht="12.75">
      <c r="F81" s="5"/>
      <c r="I81" s="5"/>
    </row>
  </sheetData>
  <sheetProtection/>
  <mergeCells count="32">
    <mergeCell ref="A2:B2"/>
    <mergeCell ref="D4:E4"/>
    <mergeCell ref="D2:K2"/>
    <mergeCell ref="G4:H4"/>
    <mergeCell ref="G8:H8"/>
    <mergeCell ref="J4:K5"/>
    <mergeCell ref="J46:K46"/>
    <mergeCell ref="G23:H23"/>
    <mergeCell ref="A18:B19"/>
    <mergeCell ref="G39:H39"/>
    <mergeCell ref="J52:K52"/>
    <mergeCell ref="G28:H28"/>
    <mergeCell ref="J20:K20"/>
    <mergeCell ref="D45:E45"/>
    <mergeCell ref="J26:K26"/>
    <mergeCell ref="A38:B39"/>
    <mergeCell ref="D11:E11"/>
    <mergeCell ref="G19:H19"/>
    <mergeCell ref="J17:K17"/>
    <mergeCell ref="G46:H46"/>
    <mergeCell ref="A27:B28"/>
    <mergeCell ref="G43:H43"/>
    <mergeCell ref="D19:E19"/>
    <mergeCell ref="J40:K40"/>
    <mergeCell ref="J37:K37"/>
    <mergeCell ref="D35:E35"/>
    <mergeCell ref="D52:E52"/>
    <mergeCell ref="G49:H49"/>
    <mergeCell ref="G13:H13"/>
    <mergeCell ref="G53:H53"/>
    <mergeCell ref="A13:A14"/>
    <mergeCell ref="G32:H32"/>
  </mergeCells>
  <printOptions/>
  <pageMargins left="0.3937007874015748" right="0.3937007874015748" top="0.5905511811023623" bottom="0.35433070866141736" header="0.31496062992125984" footer="0.31496062992125984"/>
  <pageSetup fitToHeight="1" fitToWidth="1" horizontalDpi="600" verticalDpi="600" orientation="landscape" paperSize="9" scale="75" r:id="rId1"/>
  <headerFooter>
    <oddHeader>&amp;L&amp;"Arial,Gras"EURO FAIR STATISTICS - Codes for the data collection - &amp;"Arial,Normal"UFI - 23 March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AUMA e.V.; Regione E-R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k.scheffler;Quagliariello_F;Treggia_M</dc:creator>
  <cp:keywords/>
  <dc:description/>
  <cp:lastModifiedBy>Quagliariello Francesco</cp:lastModifiedBy>
  <cp:lastPrinted>2019-02-15T08:53:11Z</cp:lastPrinted>
  <dcterms:created xsi:type="dcterms:W3CDTF">2006-08-23T14:36:52Z</dcterms:created>
  <dcterms:modified xsi:type="dcterms:W3CDTF">2020-10-01T11:33:02Z</dcterms:modified>
  <cp:category/>
  <cp:version/>
  <cp:contentType/>
  <cp:contentStatus/>
</cp:coreProperties>
</file>